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sindr\Downloads\"/>
    </mc:Choice>
  </mc:AlternateContent>
  <xr:revisionPtr revIDLastSave="0" documentId="13_ncr:1_{A04B2BEE-BD63-4DF2-B92D-B3C70F4EABA0}" xr6:coauthVersionLast="47" xr6:coauthVersionMax="47" xr10:uidLastSave="{00000000-0000-0000-0000-000000000000}"/>
  <bookViews>
    <workbookView xWindow="-120" yWindow="-120" windowWidth="29040" windowHeight="15720" xr2:uid="{00000000-000D-0000-FFFF-FFFF00000000}"/>
  </bookViews>
  <sheets>
    <sheet name="Hoveddokument" sheetId="1" r:id="rId1"/>
  </sheets>
  <definedNames>
    <definedName name="_xlnm._FilterDatabase" localSheetId="0" hidden="1">Hoveddokument!$A$1:$F$164</definedName>
    <definedName name="Z_8F500CDC_D477_4515_988A_3978023BD97B_.wvu.FilterData" localSheetId="0" hidden="1">Hoveddokument!$A$1:$P$959</definedName>
  </definedNames>
  <calcPr calcId="191029"/>
  <customWorkbookViews>
    <customWorkbookView name="Filter - ulike verdier" guid="{8F500CDC-D477-4515-988A-3978023BD97B}"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9" i="1" l="1"/>
  <c r="K177" i="1"/>
  <c r="I177" i="1"/>
  <c r="K175" i="1"/>
  <c r="I175" i="1"/>
  <c r="K173" i="1"/>
  <c r="J173" i="1"/>
  <c r="I173" i="1"/>
  <c r="K171" i="1"/>
  <c r="J171" i="1"/>
  <c r="I171" i="1"/>
  <c r="E170" i="1"/>
  <c r="C170" i="1"/>
  <c r="B170" i="1"/>
  <c r="K169" i="1"/>
  <c r="J169" i="1"/>
  <c r="I169" i="1"/>
  <c r="I181" i="1" s="1"/>
  <c r="E168" i="1"/>
  <c r="C168" i="1"/>
  <c r="B168" i="1"/>
  <c r="C964" i="1"/>
  <c r="C971" i="1"/>
  <c r="C962" i="1"/>
  <c r="C973" i="1"/>
  <c r="B973" i="1"/>
  <c r="B971" i="1"/>
  <c r="B962" i="1"/>
  <c r="B964" i="1"/>
  <c r="E964" i="1"/>
  <c r="E973" i="1"/>
  <c r="E962" i="1"/>
  <c r="E971" i="1"/>
</calcChain>
</file>

<file path=xl/sharedStrings.xml><?xml version="1.0" encoding="utf-8"?>
<sst xmlns="http://schemas.openxmlformats.org/spreadsheetml/2006/main" count="1067" uniqueCount="449">
  <si>
    <t>Kommune:</t>
  </si>
  <si>
    <t>Er kommunen kjent med 
Sivilombudets uttalelser om 
politikerportalen (“bobla”) i Larvik?</t>
  </si>
  <si>
    <t>Er det fullt innsyn for allmennheten i forslagene 
og aktiviteten som foregår i kommunenes 
politiker/møteportal, inkludert i forkant av møtene?</t>
  </si>
  <si>
    <t>Hvis nei på svar 4: Hva er unntatt fra 
innsyn og hvorfor er det unntatt?</t>
  </si>
  <si>
    <t xml:space="preserve">Hvis nei på svar 4: Vil kommunen 
sikre mulighet for fullt innsyn for 
allmennheten i løsningen?
</t>
  </si>
  <si>
    <t>Eventuelt</t>
  </si>
  <si>
    <t>Utfyllende informasjon etter oppfølgerspørsmål</t>
  </si>
  <si>
    <t>Er løsningen i tråd med offentlighetsprinsippet?</t>
  </si>
  <si>
    <t>Hvorfor er ikke løsningen i tråd med offentlighetsprinsippet?</t>
  </si>
  <si>
    <t>Hva vil kommunen gjøre?</t>
  </si>
  <si>
    <t>Siljan kommune</t>
  </si>
  <si>
    <t>Ja</t>
  </si>
  <si>
    <t xml:space="preserve">Møteportalen blir ikke brukt til forslagsstilling og kommunikasjon i forkant av møtene. Nye forslag blir framlagt i møtene som er åpne for publikum (Formannskap, Kommunestyremøter og utvalgsmøter). De gangene det er saker unntatt off, kan politikerne lese disse dokumentene i møteportalen. </t>
  </si>
  <si>
    <t>Ja, fordi den bare brukes til taushetsbelagte saker</t>
  </si>
  <si>
    <t>Gamvik kommune</t>
  </si>
  <si>
    <t>Bruken av ACOS møteportal i Gamvik kommune er utelukkende for å kunne sende digital forslag under behandling av saker i utvalgene, og for oversendelse av taushetsbelagte opplysninger etter kml.§11-5 (3) . Ellers er informasjonen i portalen akkurat det samme som i innsynsløsningen, og forslag sendt gjennom portalen offentliggjøres- og fremkommer i møteprotokollen. Således er alt av offentlig informasjon i møteportalen tilgjengelig i kommunens innsynsløsning.</t>
  </si>
  <si>
    <t>Lunner</t>
  </si>
  <si>
    <t>Lunner kommune bruker Acos møteportal (uten stemmefunksjon). I den offentliggjøres alle møtedokumenter samtidig som det legges ut på hjemmesiden til Lunner kommune. Det vil si at det som legges i møteportalen er identisk med det som legges ut i innsyn (åpent på nettsidene). Det er kun et unntak, og det er dokumenter unntatt offentlighet. Disse er kun da tilgjengelige i portalen for behandlende organs medlemmer. Overskriften til disse dokumentene ligger åpent, da disse skal være uten sensitivt innhold.
Sivilombudsmannens uttalelse ivaretas ved at organenes medlemmer har ikke anledning til å sende inn forslag via møteportalen før de er fremmet fra talerstolen i møtet, og på den måten offentliggjort. Informasjon til organets medlemmer ligger i innkallingen (som er offentlig).
Portalen brukes ikke til saksbehandling eller til kommunikasjon utover det nevnte.</t>
  </si>
  <si>
    <t>Hurdal kommune</t>
  </si>
  <si>
    <t>Steinkjer kommune</t>
  </si>
  <si>
    <t>I vårt system (First Agenda Live) er det ikke mulig å gi tilgang til andre enn møtedeltakerne og møtesekretær. First Agenda arbeider med en løsning på dette. I mellomtiden praktiserer vi det slik at evt forslag som legges inn av politikerne i forkant av møtene bare kan ses av forslagsstiller og møtesekretær (de vil ikke kunne ses av de andre møtedeltakerne). Det vil derfor ikke være noe innhold der som allmennheten skulle hatt innsyn i.</t>
  </si>
  <si>
    <t>Vi er avhengig av at vår leverandør får på plass en løsning som gir mulighet for innsyn. Fram til dette er på plass vil vi fortsette vår praksis med at forslag som legges inn i portalen fram til like før møtestart kun kan ses av forslagsstiller og møtesekretær. Forslagene blir tilgjengelige på storskjerm så snart de blir fremmet i møtet. I tillegg samarbeider vi godt med pressen og sender forslag og foreløpige protokoller etter forespørsel under møtene.</t>
  </si>
  <si>
    <t>Ja, fordi det ikke legges inn noe før møtene</t>
  </si>
  <si>
    <t>Fordi den tekniske løsningen deres ikke tillater det</t>
  </si>
  <si>
    <t>Fauske</t>
  </si>
  <si>
    <t>Nei</t>
  </si>
  <si>
    <t>Forslag som legges inn i Acos møteportal kan ikke endres av politikerne. Praksisen er da at forslagene ikke legges inn i møteportalen før forslaget blir fremmet i møtet. Pressen får oversendt disse hvis de ønsker, så fremt saken ikke er unntatt offentlighet.</t>
  </si>
  <si>
    <t>I Acos møteportal er det kun politikerne som har tilgang. Så fremt ikke Acos lager en løsning for fremmede forslag, kan ikke allmennheten få fullt innsyn (hvis ikke de ser på streaming av møte og ber om innsyn på forslag til møtesekretær).</t>
  </si>
  <si>
    <t xml:space="preserve">Holtålen </t>
  </si>
  <si>
    <t>Det er ikke innsyn i politikernes forberedelser og kommentarer som skrives inn i dokumentene i FirstAgenda Prepare i forkant av møtet</t>
  </si>
  <si>
    <t>FirstAgenda Prepare er politikernes verktøy for å sikkert ta i mot møtepapirer og gjøre sine forberedelser. Pr i dag er det ingen funksjon for publisering/innsyn av det som gjøres i forberedelsesfasen. Det er kun innsyn i AgendaLive hvor møtegjennomføringen skjer (votering, forslag, inhabilitet, talerliste).</t>
  </si>
  <si>
    <r>
      <rPr>
        <sz val="11"/>
        <color rgb="FF000000"/>
        <rFont val="Arial"/>
      </rPr>
      <t>Funksjonen for at politkerne kan skrive inn kommentarer i saken og eventuelt dele med parti/gruppe finnes og er slått på men vi er usikker om den benyttes og i hvilken grad.</t>
    </r>
  </si>
  <si>
    <t>Beiarn Kommune</t>
  </si>
  <si>
    <t xml:space="preserve">Kunne kanskje svart ja her da offentlige saker blir lagt ut i innsyn samtidig som de legges ut i politikerportalen. Dvs. at allmenheten får tilgang til dokumentene samtidig som politikerne. 
Jeg er ikke kjent med at noen politikere lager ferdige forslag i "bobla" som er tilgjengelig for de andre politikerne før møtet. 
Hos oss har partiene/samarbeidsgruppene gjerne fysiske "gruppemøter" noen dager før kommunestyret, og hva som diskuteres der har vi ikke tilgang til.  Sakene behandles ikke av et fulltallig kommunestyret før møtet settes. Er kjent med at gruppene der gjerne skriver vedtaksforslag, men at de ikke publiseres for de andre partiene før på møtet 
Vi bruker møteportalen for å få dokumentene digitale, og for å forenkle politikerne sin mulighet til å komme med forslag (og møtesekretærene sin jobb)  - Samt å ha avstemming av disse.
Når det gjelder forslag fra politikerne under møtet så vil de komme med i protokollen, som legges ut på innsyn. I tillegg streames kommunestyremøtene og formannskapsmøtene. Ofte overfører lokalradioen disse.
</t>
  </si>
  <si>
    <t>Dersom leverandøren kommer med en god løsning, og at våre politikere blir så digitale at de utnytter løsningen, så vil vi vurdere dette.</t>
  </si>
  <si>
    <t xml:space="preserve">I vår politikerportal, bruker jeg kun om muligheten til å gi full tilgang til møtene som man er medlem av (også de graderte dokumentene) og da har man også tilgang til de andre møtene, men kun det som ligger ute på innsyn. 
Dersom man skal ha tilgang til kun det som ikke er gradert, vil det være å gi en innlogging – som kun gir tilgang til det som ligger på innsyn. (Det er mulig at jeg har satt meg for dårlig inn i mulighetene til portalen)
Ellers så er jeg enig om at forslag som blir gjort tilgjengelig for alle «møtedeltakerne» burde fortløpende bli publisert i innsyn – og tilgjengelig for publikum. Jeg mener at all «saksbehandling» som et utvalg skal foreta, skal foregå i selve møtet. 
Men jeg er skeptisk til å gi pressen/publikum/administrasjon tilgang til en «portal» som på flere måter åpner skottene til «graderte dokumenter» for møtedeltakerne, selv om systemet skulle være testet. Da burde det heller være en fortløpende publisering i innsyn, samtidig som forslagene/dokumentene ble gjort tilgjengelig for de andre medlemmene i utvalget.
</t>
  </si>
  <si>
    <t>Luster</t>
  </si>
  <si>
    <t xml:space="preserve">Pr. no er ikkje portalen i bruk til å legge inn forslag frå politikarane. Dei brukar kommune-tv til den delen. </t>
  </si>
  <si>
    <t>Dette er ikkje drøfta sidan portalen blir mest brukt av politikarane i ikkje offentlege saker.</t>
  </si>
  <si>
    <t>Hjelmeland kommune</t>
  </si>
  <si>
    <t>Det er ikkje tradisjon i Hjelmeland for å legge inn forslag i Møteportalen i forkant av møta, så dette har ikkje vore ei aktuell problemstilling hjå oss. Det ligg ikkje meir i portalen enn det som allereie er tilgjengeleg på nettsida til kommunen (dvs alle politiske møte og offentlege saksdokument,)</t>
  </si>
  <si>
    <t>Vurdering ihht punkt 6 må gjerast dersom det vert aktuelt - dvs at det ligg annan / meir informasjon i Møterpotalen enn på nettsida.</t>
  </si>
  <si>
    <t>Frosta</t>
  </si>
  <si>
    <t>Alle møtedokumenter legges i tillegg ut på vår hjemmeside.  Vi opplever ikke at det skrives forslag i forkant av møtene i FirstAgenda.</t>
  </si>
  <si>
    <t>Smøla kommune</t>
  </si>
  <si>
    <t>Smøla kommune benytter opengov (ligger på hjemmesiden) og FirstAgenda Prepare som politikerne kun benytter som leseverktøy.</t>
  </si>
  <si>
    <t>Fedje</t>
  </si>
  <si>
    <t xml:space="preserve">Fedje kommune byttet møteportal i november 2023, men alle forslag som blir fremmet i alle møter, selv om de eventuelt blir trukket i behandlingen blir referert i møtebok. De blir referert i sin helhet, med hvem som har fremmet de, parti og selve forslaget. Her har det så langt vert tradisjon for at endringsforslag ikke har blitt lagt i portalen før under selve møtet. Endringsforslagene kan da politikerne se i portalen, de blir referert av ordfører og vist på storskjerm så de som følger møtet i salen og på striming  også får tilgang til forslagene. I </t>
  </si>
  <si>
    <t>Osterøy kommune</t>
  </si>
  <si>
    <t>Før 20. november 2023 hadde Osterøy kommune er system hvor politikerne i teorien kunne legge inn framlegg til vedtak på saker fra sakslisten var sendt ut og frem til møte. Dette ble likevel ikke benyttet, og det var således ikke et problem hos oss. Etter saken i Larvik tok pressen (Bygdanytt) som dekker vår kommune kontakt og ba om innsyn i kommunen sin politikerportal. Kommunen sin løsning på dette var å fjerne den teoretiske muligheten politikerne hadde til å legge i framlegg til vedtak i forkant av møte. Politikerportalen vi har i dag åpner ikke opp for tilsvarende løsning. Kommunen benytter i dag Aventia KommuneTV for framlegg til vedtak og votering i politiske møter. Her er det bare mulig å legge inn framlegg til vedtak når møtet blir åpnet rett før (maks inntil 4 timer før) eller når møtet starter.</t>
  </si>
  <si>
    <t>Sande</t>
  </si>
  <si>
    <t xml:space="preserve">Møteportalen er open kun for politikarane.  Alle forslag som vert lagt inn i forslagsfunksjonen ("bobla") kjem i møteprotokollen. </t>
  </si>
  <si>
    <t>Forslagsfunksjonen vert brukt til nye/endringsframlegg til vedtak, og kun av dei politikarane som ikkje leverer sine forslag skriftleg til sekretariat. Alle nye forslag til vedtak skal settast fram munnleg frå talarstol.  Vi har aldri opplevd at forslag er lagt inn på førehand. Det har heller ikkje førekome anna sakshandsaming i bobla.</t>
  </si>
  <si>
    <t>Sandefjord</t>
  </si>
  <si>
    <t>Ikke synlig for publikum under gjennomføring av møtet, blir synlig straks møtet er gjennomført og protokollen publiseres. Forslag gjøres synlig for organet først under behandling av sakene. Om forslag kommer inn før møtet, blir forslagsstiller kontaktet, forslaget blir straks slettet og må legges inn på ny under behandlingen av saken. Alle forslag leses opp under behandlingen av saken.</t>
  </si>
  <si>
    <t>Masfjorden kommune</t>
  </si>
  <si>
    <t>Det er ingen ting -så langt - som er unnateke, men kvar og ein som skal sjå dokumenta som ligg her, må bli invitert inn. Pr no speglar dokumenta som ligg i portalen det som ligg på heimesida. På heimesida er det full innsyn for alle. Portalen skal berre nyttast som førebuing til møte der representantane kan skrive eigne notat i saksframlegga som påminning til seg sjølv. Det er ikkje mogeleg å skrive framlegg til vedtak i portalen.</t>
  </si>
  <si>
    <t>Sula</t>
  </si>
  <si>
    <t>Ein detalj som eg vil informere om: Sula kommune har ikkje formelt tatt i bruk funksjonen med innlegging av forslag i den delen av møteportalen som eg oppfattar er del av "bobla". Vi har aldri oppfordra politikarane til å ta denne i bruk. Eg har ved éi anledning dei dryge fire åra eg har jobba her opplevd at ein politikar har lagt inn forslag til vedtak.</t>
  </si>
  <si>
    <t>Våler kommune i Østfold</t>
  </si>
  <si>
    <t>Våler kommune benytter sakarkissystemet Elements Cloud og har modul "Møter og utvalg" hvor saksfremlegg, møteinnkalling og andre politiske møtedokumenter produseres. Dokumentene publiseres på vår innsynsløsning på kommunens nettside. Våler kommune har anskaffet et systemet FirstAgenda som skal gi politikerne en form for politikerportal. Denne løsningen er foreløpig ikke tatt i bruk og oppstart av løsningen er utsatt på ubestemt tid. Grunnen til at den foreløpig ikke er tatt i bruk er fordi at vi har vurdert det slik at vi trenger flere ressurser, og disse ressursene har vi foreløpig ikke tilgang til.</t>
  </si>
  <si>
    <t xml:space="preserve">Hemsedal </t>
  </si>
  <si>
    <t>Vedrørende spørsmål 3: Møtesekretærene er kjent med Sivilombudets uttalelser, men det er lite trolig at politikerne kjenner til dette.   Vedrørende spørsmål 4:   Vår politikerportal har ingen løsning for "intern" saksforberedelse / innsending av forslag før/under møter. Alt som blir publisert i politiker-portalen (bortsett fra dokumenter som er unntatt offentlighet) blir speilet i den offentlig tilgjengelige møteportalen via hjemmesiden til kommunen. I politiker-portalen har politikerne kun tilgang til å lagre private notater på egen bruker, ikke utarbeide/sende forslag til hele utvalget eller til møtesekretærene.</t>
  </si>
  <si>
    <t>Skjåk kommune</t>
  </si>
  <si>
    <t>I praksis ligg det ikkje anna i politikerportalen enn det som ligg på kommunen si publikums-innsyn.
Sjølv om politikarportalen gjev mogelegheit for å dele kommentarar og innstilling til vedtak, så blir ikkje dette brukt.</t>
  </si>
  <si>
    <t>Politikarportalen gjev ikkje anna informasjon enn det som ligg i publikumsportalen.</t>
  </si>
  <si>
    <t>Aurskog-Høland</t>
  </si>
  <si>
    <t>Her hadde vi ett tilfelle i forrige formannskapsmøte hvor en folkevalgt hadde lagt inn et forslag til endring i en sak før møtet, da ble den kun synlig for de som har tilgang dvs, kommunestyret og ikke allmennheten. Vi har rutiner for å unngå dette, og folkevalgte er tidligere informert om at portalen ikke skal brukes slik. Vi sender nå ut en påminnelse til alle folkevalgte om at forslag skal sendes politisk sekretær slik at de kan publiseres for allmennheten.</t>
  </si>
  <si>
    <t>Fjaler kommune</t>
  </si>
  <si>
    <t xml:space="preserve">Funksjonalitet for å legge inn nye forslag vart først teke i bruk i Fjaler kommune frå november 2023. Når det gjeld møtebehandling, så vert denne funksjonaliteten først slått på av møtesekretær ved møtestart. Difor vert det ikkje registrert nye forslag i forkant av møta, berre underveis i det aktuelle møte. Forslaga vert så handsama under realitetsbehandlinga av saka. </t>
  </si>
  <si>
    <t xml:space="preserve">Leverandør av møteportalløysinga vår held på å sjå på moglegheita for å automatisk publisere nye forslag på saker via innsynsmodulen vår. Det er førebels ikkje tidsfesta når ein slik løysing vil vere tilgjengeleg. Inntil vidare har vi difor ei rutine med å slå på funksjonaliteten for å legge inn nye forslag ved møtestart. </t>
  </si>
  <si>
    <t>Be leverandør om å få løsning</t>
  </si>
  <si>
    <t>Risør kommune</t>
  </si>
  <si>
    <t xml:space="preserve">Politikerne kan skrive forslag til vedtak de ønsker å fremme i møtet og selv velge når disse skal offentligjøres. Det vil si at de folkevalgtes "kladder" ikke blir offentliggjort.  Det er kun politikeren selv og sekretær som kan se disse forslagene underveis. Offentligheten få tilgang på forslagene samtidig som øvrige politikere, så det foregår ikke samhandling mellom politikerne som ikke offentligheten får innsyn i.  </t>
  </si>
  <si>
    <t>Gjesdal kommune</t>
  </si>
  <si>
    <t xml:space="preserve">Vi bruker ikke portalen på denne måten. Politikerne sender ikke forslag til vedtak og andre endringer via portalen. Portalen brukes kun til å lese saksdokumenter, og til å gjøre egne notater i osv. </t>
  </si>
  <si>
    <t>Gratangen kommune</t>
  </si>
  <si>
    <t>Det foregår ingen kommunikasjon via portalen før selve møtet.
Forslag som legges frem i selve møtet vil ikke gå ut offentlig man kan sendes inn via dette systemet. Dette er da offentliggjort via live sending.</t>
  </si>
  <si>
    <t>Sør-Aurdal kommune</t>
  </si>
  <si>
    <t>I møteportalen er det fullt innsyn - bortsett fra taushetslagte opplysninger som kan unntas. Politikerportalen brukes kun til å sende inn nye forslag til vedtak under pågående møte - disse leses opp av ordfører. Politikerne her pleier ikke å legge inn saksopplysninger i politikerportalen. Om de skulle gjort det - ville det på forespørsel bli gitt innsyn.</t>
  </si>
  <si>
    <t>Ringsaker</t>
  </si>
  <si>
    <t xml:space="preserve">Ringsaker kommune har for innværende valgperiode tatt i bruk Acos Møteportal. Ringsaker 
kommune har foreløpig ikke tatt i bruk funksjoner som muliggjør å fremme forslag og 
votere. Dokumenter og innhold i Møteportalen er de samme, og legges ut til samme tid, som 
i kommunes innsynsløsning. </t>
  </si>
  <si>
    <t>Ulvik</t>
  </si>
  <si>
    <t>Rutina (jf. politikaropplæring) hjå oss er at endringsframlegg (bobla) skal leggjast inn av politikar i 
sjølve møtet. Politisk sekretær (sidan 2017) har aldri opplevd at endringsframlegg er kome før 
møtedagen sjølv om det i teorien er mogleg. Endringsframlegga vert automatisk fletta inn i protokoll. Dersom dette ikkje skal med må 
møtesekretær aktivt avhuka dei i systemet</t>
  </si>
  <si>
    <t>Skiptvet</t>
  </si>
  <si>
    <t>Skiptvet kommune bruker ACOS møteportal for å distribuere ut møteinnkallelser med tilhørende 
saksdokumenter, samt protokoll, til medlemmer av politiske utvalg. Dokumentene tilgjengeliggjøres også 
for allmennheten, ved at de blir publiseres på kommunens innsynsportal.</t>
  </si>
  <si>
    <t>Vågå kommune</t>
  </si>
  <si>
    <t xml:space="preserve">Portalen er det ikkje direkte innsyn i, men det er mogleg å be om innsyn. Møteinnkallingar og protokollar blir lagt på Vågå kommune si heimeside, før/samtidig med publisering i portalen. 
Når det gjeld forslag som kjem frå politikarane, er ikkje desse lagt inn i portalen, men blir lagt fram i møte eller distribuert på e-post i forkant av møte. Vi nyttar portalen kun til å distribuere møteinnkallingar og møteprotokollar.
</t>
  </si>
  <si>
    <r>
      <rPr>
        <sz val="11"/>
        <color rgb="FF000000"/>
        <rFont val="Arial"/>
      </rPr>
      <t>Portalen blir kun nytta til distribusjon av møteinnkallingar og protokollar, den blir ikkje nytta til å leggje inn endringsforslag eller anna informasjon. Det som ligg i portalen blir også lagt på heimesida samtidig.</t>
    </r>
  </si>
  <si>
    <t>Alvdal</t>
  </si>
  <si>
    <t>Diskusjoner, meningsutvekslinger og drøftinger mellom politikere publiseres ikke. 
Dette er prosesser som leder fram til evt nye forslag til vedtak. Det er etter vår oppfatning ikke relevant om disse prosessene foregår i møteportalen, pr mail, sms, telefon eller muntlig. Politikere må kunne ha rom for å tenke høyt og sammen, uten at det offentliggjøres. Det vil ikke være praktisk mulig å publisere all "samtale" mellom politikere, uansett. En "live" publisering av forslag til vedtak fra møteportalen FØR disse er ferdig tygd og framlagt i møte, vil trolig føre til at den type prosess føres et annet sted enn i vår møteportal. 
Vi publiserer forslag når og hvis de blir lagt fram i møtet.</t>
  </si>
  <si>
    <t>I etterkant av forrige svar har vi diskutert og sett nærmere på dette. Vi ser at vi ikke har rutiner helt i henhold til departementets tolkninger, og vil endre disse. Pr i dag er det ingen praktis løsning som gjør det praktisk mulig å publisere rett fra vår møteportal (Acos) på en hensiktsmessig måte. Vi vil derfor endre rutinene for å legge inn forslag til vedtak slik at forslag først legges fram i det politikeren går på talerstolen. .</t>
  </si>
  <si>
    <t>Etnedal kommune</t>
  </si>
  <si>
    <t>Det er bare utvalgsmedlemmer som har tilgang til møteportalen/politikerportalen, det er der de leser saksdokumenter. Man må logge inn med bank-id.
Alle andre kan lese innkallinger og protokoller på heimesida.</t>
  </si>
  <si>
    <t>Blir litt usikker på hva som menes med pkt. 6. Det er som sagt mulig for hvem som helst å lese møtedokumenter på heimesida, men på møteportalen slipper bare utvalgsmedlemmer inn. Dokumenter som er skjermet kommer ikke ut på heimesida da det i slike tilfeller må lages offentlig variant av innkalling eller protokoll.</t>
  </si>
  <si>
    <t xml:space="preserve">Jeg har altså svart slik vi og våre politikere bruker vår møteportal. I møteportalen har de kun lesetilgang til saksdokumenter, og noen mulighet for drøfting eller kommunikasjon er det ikke inne i møteportalen vår, slik jeg oppfatter at det er i bobla i Larvik. (Antar at det er det som er forskjellen).
Det er nødvendig for medlemmene i et utvalg å ha tilgang til dokumentene i møtene de skal delta i, og i møteportalen får de lesetilgang til disse dokumentene. De får kun tilgang til dokumentene i deres utvalg.
</t>
  </si>
  <si>
    <t>Loppa kommune</t>
  </si>
  <si>
    <t>Det er bare forslag som legges frem til votering eller blir behandlet i møtet som blir protokollert. Hva politikere avtaler i forkant av møtene har vi ikke informasjon om.</t>
  </si>
  <si>
    <t xml:space="preserve">Slik jeg ser bruken av politikerportalen i Loppa kommune, er den i bruk under møter. Har ikke sett at politikere legger inn forslag til vedtak eller kommentarer til saker før møtet. </t>
  </si>
  <si>
    <t>Våler kommune</t>
  </si>
  <si>
    <t>Almennheten ser ikke hva som blir lagt inn av forslag i politikerportalen.
Kommunestyremøtene sendes på KomuneTV og innbyggerne får derfor med seg forslagene som blir fremmet ved at kommmunestyrerepresentantene går opp på talerstolen og leser opp sitt forslag.
Møteprotokoll legges ut på kommunens hjemmeside hvor det er påført forslag som er fremmet og avstemmingsresultat.</t>
  </si>
  <si>
    <t>Vi forventer at leverandør vil jobbe fram en løsning på denne problemstillingen.</t>
  </si>
  <si>
    <t>Det er sjelden at folkevalgte legger inn forslag i politikerportalen i ACOS, hvis det legges inn så er det 30 minutter før møtet så de slipper å gjøre det i selve møtet. For å følge offentlighetsloven så er muligheten for å legge inn forslag før møtet fjernet.</t>
  </si>
  <si>
    <t>Moss kommune</t>
  </si>
  <si>
    <t xml:space="preserve">Vi har avventet svaret Larvik kommune venter på fra KDD. Vi diskuterer nå om vi skal publisere saksdokumentet på nytt når forslag legges inn eller om det skal stenges for forslag før møtet starter. Teknisk er det foreløpig utfordringer med å fortløpende publisere saksdokumentene på nytt, eventuelle notater folkevalgte har gjort i dokumentet blir overskrevet. </t>
  </si>
  <si>
    <t>Vi har i dag innført en ordning med at at de folkevalgte publiserer forslaget i "boblen" først etter at møtet starter. Det skal ikke publiseres  i forkant av møtet. Vi har også opprettet et eget skjema for spørsmål og svar fra folkevalgte til administrasjonen som publiseres på Moss kommunes nettside.</t>
  </si>
  <si>
    <t>Uklart</t>
  </si>
  <si>
    <t>Time kommune</t>
  </si>
  <si>
    <t>Her kunne me nok meste ha svara ja. 
Folkevalde bruker FirstAgenda. Alt som blir sendt over der ligg også open for alle på kommunen si nettside med unntak av  opplysningar som er U.OFF. I sjølve møte, blir forslaga lagt inn  av folkevalde i FirstAgendaLive. Forslaga blir offentlege i møtet når den folkevalde fremmer forslaget. Alle kan følgja dei politiske møta på stream. Forslaga blir lagt ut på storskjerm under møte. I etterkant blir det skrive protokoll som er tilgjengeleg for alle.</t>
  </si>
  <si>
    <t>Kommunen vil sikre openheit så langt det lar seg gjera.</t>
  </si>
  <si>
    <t>Her er følgjande opplysningar som blei sendt: "Folkevalde bruker First Agenda. Alt som blir sendt over der, ligg også ope for alle på kommunen si nettside, med unntak av opplysningar som er U.OFF. I sjølve møte, blir forslaga lagt inn av folkevalde i FirstAgendaLive. Forslaga blir offentlege i møtet når den folkevalde fremmer forslaget. Alle kan følgje dei politiske møta på stream. Forslaga blir vist på storskjerm under møte. I etterkant blir det skrive protokoll som er tilgjengeleg for alle". Oppklarande opplysning: Dei folkevalde legg inn forslaga i systemet som "privat" (vises kun for den folkevalde som har lagt inn forslaget) Dette blir så offentleggjort i møte når forslaget blir fremma.</t>
  </si>
  <si>
    <t>Vestre Toten kommune</t>
  </si>
  <si>
    <t xml:space="preserve">Møteforberedelse for politikerne som kan gjøre sine egne notater, markeringer og kommunikasjon med partikollegaer. Systemet legger ikke opp til at dette blir publisert (interne dokumenter). </t>
  </si>
  <si>
    <t>Politikerportalen er en webløsning der saker som skal til behandling i folkevalgte organer gjøres tilgjengelige for medlemmene av de folkevalgte organene, samtidig som saksdokumentene publiseres på kommunes hjemmeside.. Politikerportalen har en funksjon der de folkevalgte i forkant av møtene kan sende inn skriftlige forslag til vedtak. Forslagene kan fremsettes, tilbaketrekkes og endres frem til det folkevalgte organet trer sammen i møte og eventuelt voterer over forslaget. Aktiviteten er begrenset til at medlemmer av de folkevalgte organene legger inn forslag til vedtak. Det er ikke anledning til å legge inn kommentarer og å utveksle synspunkter fra andre medlemmer/deltakere i portalen. Vestre Toten kommune tilstreber å legge til grunn offentliggjøring av dokumenter i henhold til dokumentdefinisjon og bestemmelser i offentleglova § 4. Vi vil ta kontakt med vår leverandør av løsningen for en vurdering i henhold til kommunelovens § 11-2.</t>
  </si>
  <si>
    <t>Flå kommune</t>
  </si>
  <si>
    <t>Ut fra det lille som jeg kjenner til fra Sivilombudets uttalelser om politikerportalen i Larvik, ref. lenker i mail, så vet jeg ikke om Flå kommunes bruk av First Agenda samsvarer med dette.
Flå kommune har tatt i bruk First Agenda Prepare som system for å sende ut møtedokumenter til politikerne, og selv om systemet støtter å sende interne meldinger mellom medlemmene i et utvalg så støtter ikke det å sende forslag til vedtak slik som First Agenda Live, som er en modul Flå kommune ikke har tatt i bruk.</t>
  </si>
  <si>
    <t xml:space="preserve">Ref. svar under punkt 4. Jeg vet ikke om jeg feiltolket deres første henvendelse da First Agenda har to program for politikere, hvorav det ene er for utsendelse av møtedokumenter (First Agenda Prepare) og det andre (First Agenda Live) er vel en mer direkte møteportal. I forhold til punkt 6, så er alle dokumenter som sendes til First Agenda Prepare offentlig tilgjengelig på kommunens hjemmeside. Vet ikke om First Agenda Live støtter innsyn, men som sagt ligger alle dokumenter som er åpne for offentligheten på kommunens hjemmeside. </t>
  </si>
  <si>
    <t>Til spørsmål 5: Jeg vet ikke om politikerne bruker funksjonene for kommunikasjon, og jeg har heller ingen muligheter for å se om funksjonen blir brukt. Jeg antar at bruken er liten til ingen. Til spørsmål 7: Alle møtedokumenter distribueres via portalen. Sakene publiseres samtidig på kommunens nettside, med unntak av saker unntatt offentligheten.</t>
  </si>
  <si>
    <t>Volda kommune</t>
  </si>
  <si>
    <t xml:space="preserve">Alle framlegg til vedtak vert fletta inn og gjort offentlege i saksdokumentet og protokollane. </t>
  </si>
  <si>
    <t>Flatanger kommune</t>
  </si>
  <si>
    <t>Øystre Slidre kommune</t>
  </si>
  <si>
    <t>Hei, Øystre Slidre kommune bruker Acos sine produkter som politikerportalen og selvfølgelig nettsida til kommunen. Disse gjenspeiler hverandre, men er det sak som er unntatt offentlig vil ikke dokumentet vises på nettsida.</t>
  </si>
  <si>
    <t>Vadsø kommune</t>
  </si>
  <si>
    <t>Vadsø kommune bruker ACOS Møteprotal, der folkevalgte finner innkalling, protokoll, sakspapir for enkeltsaker og vedlegg, samt legge inn forslag, foreta votering og melde forfall.</t>
  </si>
  <si>
    <t>Møteportalen viser alt som også legges ut på kommunens offentlige hjemmeside. Saker som er unntatt offentlighet vises kun i møteportalen.</t>
  </si>
  <si>
    <t>Tolga</t>
  </si>
  <si>
    <t>Høylandet</t>
  </si>
  <si>
    <t>Det som legges ut er møteinnkallingen med sakliste og alle saker med vedlegg. Ingen kommunikasjon.</t>
  </si>
  <si>
    <t>Indre Østfold kommune</t>
  </si>
  <si>
    <t>Indre Østfold kommune benytter ACOS Møteportal for kommunikasjon med folkevalgte i forbindelse med politiske møter. I tillegg benyttes ACOS Innsyn for publisering av sakspapirene for allmennheten for øvrig.</t>
  </si>
  <si>
    <t xml:space="preserve">Ja, det kan de. Per nå er det ikke mulig å stenge for denne muligheten i ACOS Møteportal. 
Dette har vært en praksis de har benyttet tidligere, hvor forslagene ofte ble lagt inn dagen 
før. Etter at «Larvik-saken» ble kjent, ble det gitt en utfyllende orientering til 
kommunestyret fra KS vedrørende riktig bruk av møteportalen. Etter dette legges ikke nye 
forslag inn i portalen før møtet, tidligst skjer dette rett i forkant av møtestart. I all 
hovedsak er forslagene forberedt i forkant og legges inn i portalen i det gjeldende sak 
kommer til behandling.  </t>
  </si>
  <si>
    <t>Hemnes kommune</t>
  </si>
  <si>
    <t>Lødingen</t>
  </si>
  <si>
    <t>Vi benytter Acos Møteportal</t>
  </si>
  <si>
    <t>Bobla er lite brukt. Men i de tilfellene den er brukt, er den brukt i selve møtet for å få ordlyden riktig. Kan bare komme på en gang siste år det er blitt lagt noe inn i bobla i forkant av møtet.</t>
  </si>
  <si>
    <t>Bykle kommune</t>
  </si>
  <si>
    <t>Hei,
Bykle kommune brukar sak og arkivsystemet Elements til møtebehandling. Dette vert publisert på heimesida.
Dokumenta vert sendt til politikarane i fluix til politikar iPadane.
(sendte også brukerveiledning)</t>
  </si>
  <si>
    <t>Lurøy</t>
  </si>
  <si>
    <t>Lurøy kommune benytter møteportalen Elements Publikum som ligger på kommunens 
hjemmeside: https://prod01.elementscloud.no/publikum/940667852_PROD_x0002_940667852/Dmb</t>
  </si>
  <si>
    <t>Vi benytter portalen til å legge ut åpne saker som er like synlige for politikerne som for andre.</t>
  </si>
  <si>
    <t>Inderøy kommune</t>
  </si>
  <si>
    <t>Kun taushetsbelagte opplysninger unntas fra offentligheten.
Forslag fremmes i de politiske møtene, og legges tilgjengelig for offentligheten og politikere i protokollene samtidig.
Alt av innkallinger og saksdokumenter som er offentlige legges tilgjengelig i møtekalenderen og innbyggerportalen. De tilgjengeliggjøres samtidig for innbyggere og politikere.</t>
  </si>
  <si>
    <t>Vi har hørt om saken om "Bobla" i Larvik kommune, men kjenner ikke detaljer i saken. Ref. punkt 6: Vi etterstreber fullt innsyn, og tilpasser oss lovendringer.</t>
  </si>
  <si>
    <t>Gjelder kommunestyret: Før et forslag fremmes i møtet sender som regel politikeren forslaget til ordfører og møtesekretær pr epost. I det forslaget blir fremmet fra talerstolen blir også forslaget sendt ut på epost fra møtesekretær til øvrige medlemmer i kommunestyret. Publikum som er i salen hører forslaget der. Andre interesserte kan følge kommunestyremøtet via KommuneTV.</t>
  </si>
  <si>
    <t>Bremanger</t>
  </si>
  <si>
    <t>Rendalen kommune</t>
  </si>
  <si>
    <t>Rendalen kommune bruker ACOS som leverandør for både for kommunens saksbehandlersystem 
ACOS Websak+, ACOS møteportal og ACOS møte+.</t>
  </si>
  <si>
    <t>Åseral</t>
  </si>
  <si>
    <t>Askøy kommune</t>
  </si>
  <si>
    <t xml:space="preserve">Askøy bruker portalen DigDem for avvikling av politiske møter. Møtene legges ikke klar i portalen før helt mot starten av møtet. Eventuelle forslag som er lagt inn deles med media i forkant av møtestart, men der er lite forslag som legges inn i forkant av møtene. Møtedokumenter legges ikke inn i portalen, kun innstilling i den enkelte sak. Alle møtedokumenter fulltekstpubliseres til publikum via Acos møtekalender samtidig som politikerne får disse. </t>
  </si>
  <si>
    <t>Digdem brukes kun til ordskifte og votering av innkomne forslag. Det er ikke politisk aktivitet i forkant av møtene eller mellom møtene i løsningen. Det er derfor ikke noe å gi allmenheten innsyn i. Det som legges inn, deles også med media.</t>
  </si>
  <si>
    <t>Herøy</t>
  </si>
  <si>
    <t>Alle saker (med unntak av dok siom er uoff) er lagt ut på kommunen si heimeside når innkallinga er sendt ut. Møtet i politikerportalen er tilgjengeleg for møtet sine deltakarar i forkant. Portalen er vist på storskjerm/streama i møtet og alle forslag vert difor tilgjengelege for "allmennheten" under sakshandsaminga. Eit framlegg vert alltid fremma munnleg.</t>
  </si>
  <si>
    <t>Allmenheten har fullt innsyn sidan dette vert streama</t>
  </si>
  <si>
    <t xml:space="preserve">Averøy </t>
  </si>
  <si>
    <t>Eventuell samhandling mellom folkevalgte er det ikke innsyn i. Administrasjonen har heller ikke innsyn i denne samhandlingen dersom ikke folkevalgte har valgt noen av oss til å se kommentarer. Det har aldri skjedd at folkevalgte har skrevet en kommentar på en sak i FirstAgenda som administrasjonen har fått innsyn i. Mitt inntrykk er at denne funksjonen i FA er svært lite brukt. Forslag til vedtak blir lagt frem i møtet og levert skriftlig til møtesekretær. Så i realiteten er det kun SAKER med vedlegg unntatt offentlighet på FA som det ikke gis innsyn i. Alle offentlige saker ligger tilgjengelig på våre hjemmesider.</t>
  </si>
  <si>
    <t>Ja jeg er uenig i konklusjon om at det som er beskrevet ikke er i tråd med offentlighetsprinsippet. Jeg tviler på at løsningen med å sende forslag mellom folkevalgte blir benyttet, men uansett blir det ikke ulikt hva de ellers diskuterer i partimøter og lignende. Partimøter og gruppemøter er ikke offentlige møter. Det er First Agenda som leverer løsningen og det er da de som eventuelt må endre på dette i selve løsningen.</t>
  </si>
  <si>
    <t>Holmestrand</t>
  </si>
  <si>
    <t>Det er ikke innsyn for allmenheten i forslagene som blir lagt i møteportalen. Forslag fra de folkevalgte er ikke "gyldige" før de fremmes i møte.  De fleste av forslagen blir lagt inn i portalen etter møtet har blitt satt.
Allmenheten kan følge møtet på streaming, der kan de høre hvilke forslag som blir fremmet, votert over og vedtatt.
Av møteprotokollen fremgår det hvilke forslag som har kommet inn, blitt votert over eller trukket. Eventuelle protokolltillegg som er fremmet i møtet kan også leses i protokollen. 
Før vi hadde portalen, sendte de folkevalgte inn sine forslag på epost eller i papir da alle forslag skal være skriftlige, allmenheten kunne ikke den gang heller se hvilke forslag som eventuelt skulle fremmes. Da dette ble gjort etter at møtet var satt.</t>
  </si>
  <si>
    <t>Kommunedirektøren vil legge fram en sak som jeg skrev i oktober/november, som jeg skrev tidligere.
Han har landet på følgende forslag til vedtak:
Forslag til vedtak skal ikke legges inn i møteportalen på forhånd. 
Forslaget legges inn skriftlig i møteportalen når saken tas opp til behandling i møtet. 
Forslag anses ikke fremmet for organet for de verbalt fremmet i møtet
(dersom et forslag blir lagt inn i saken under behandling og blir trukket, blir de som nå vist i protokollen)
Det innebærer at vi kun vil bruke portalen til å sende ut innkallinger og sakslister før møtene settes.</t>
  </si>
  <si>
    <t>Øygarden</t>
  </si>
  <si>
    <t>Vi nyttar politikarportalen frå Acos der forslag ikkje vert publiserte i innsynsløysinga, som for sakspapira. Møtesekretær sender tileggsforslag på e-post til dei som ber om innsyn. Vi har god dialog med lokaleavisa og sender innkomne forslag dagen før møta og fortløpande etter kvart som forslag kjem inn.</t>
  </si>
  <si>
    <t>Vi praktiserer meiroffentlegheit og er proaktiv for at vi skal ha full openheit der det er mogleg. Vi har avventa vidare aksjon på dette i påvente av at Acos skal utvikla systemet, slik at forslag også kan visa i innsynsløysinga, men har ikkje fått svar frå Acos når dette er venta, og har avventa vidare arbeid ut frå dette. Vi vil vurdera andre løysingar viss innsynsløysing vil venta på seg.</t>
  </si>
  <si>
    <t>Vi endrar praksis her hjå oss. Vi endrar oppsettet på møteportalen, slik at det ikkje vert muleg å senda inn forslag før møtestart. Då skal vi vera innafor lovverket.</t>
  </si>
  <si>
    <t>Klepp kommune</t>
  </si>
  <si>
    <t>Dette er en portal der bare folkevalgte og administrasjon gis tilgang.</t>
  </si>
  <si>
    <t>I vår portal Agenda Live kan folkevalgte legge inn nye forslag til vedtak før møtet. Det kan gjøres offentlig, dvs at alle med tilgang til portalen kan se forslaget. Det kan også legges inn uten at andre kan se det før forslaget fremmes i selve møtet.</t>
  </si>
  <si>
    <t>Det som skjer i Agenda Live hos oss fungerer berre som ein arbeidsreiskap for å gjera gjennomføringa av sjølve møtene enklare. Det skjer ikkje noko saksbehandling i Agenda Live før møta.</t>
  </si>
  <si>
    <t>Årdal</t>
  </si>
  <si>
    <t>Dersom politikarane legg inn forslag i "bobla" før møtet så ser ikkje allmenheten desse forslaga.</t>
  </si>
  <si>
    <t xml:space="preserve">Vi nytter «bobla» (Acos)  i politiske møter, men det har vore ein felles forståelse fra vi tok det i bruk at forslag ikkje vart registrert i systemet før møtet var starta.
Dette har vi etter saka i Larvik vart kjent, presisert enno meir og politikarane legg no ikkje inn forslag før det er lagt fram munnleg i møtet.
I tillegg har vi, som ein ekstraservice til møtande presse, sendt forslaga på epost når det har vore mykje tekst i forslaget.
</t>
  </si>
  <si>
    <t>Malvik kommune</t>
  </si>
  <si>
    <t>I Malvik kommune bruker politikerne First Agenda For å lese saksdokumenter til politiske møter.</t>
  </si>
  <si>
    <t>Nittedal</t>
  </si>
  <si>
    <t>Når vi har møter i formannskapet og kommunestyret, produserer vi noe som vi har kalt innstillingsliste. Der legges alle behandlinger som har vært på saken, og alle forslag til møtet. Denne blir lagt ut under møtedokumenter og er et offentlig dokument.</t>
  </si>
  <si>
    <t>Ja, fordi det som legges inn publiseres åpent før møtene</t>
  </si>
  <si>
    <t>Løten</t>
  </si>
  <si>
    <t>Aktivitet og forslag skjermes frem til det tilgjengeliggjøres for alle medlemmer i organet.</t>
  </si>
  <si>
    <t>Vi viser til Deres henvendelse om bruk av møteportaler og kommunikasjonsverktøy.
Løten kommune bruker pr. i dag ikke egne løsninger for kommunikasjon i forbindelse med politiske
møter. Vårt arkiv- og saksbehandlingssystem, ESA, har ikke denne funksjonaliteten. Vi er
imidlertid i prosess med å velge nytt saksbehandlingssystem for politiske møter der denne
funksjonaliteten er etterspurt, og kommer til å ta nytt system i bruk i løpet av 2024. Vi har p.t. ikke
valgt system/leverandør.
I forbindelse med budsjettbehandlingen kommer vi til å benytte politikermodulen i Framsikt.
Funksjonaliteten i Framsikt åpner for samtidig publisering av de spørsmål og forslag som
politikerne selv registrerer.
Vi håper dette er svar på Deres spørsmål.
Med hilsen
Ordføreren
Marte Larsen Tønseth</t>
  </si>
  <si>
    <t>Ulstein</t>
  </si>
  <si>
    <t>Sidan nyttår har vi tatt i bruk eit nytt system, Kaukus. Vi har også Møteportalen i Acos. Her er det ikkje innsyn i "bobla", men no skal politikarane bruke Kaukus til handtering av digitale møte. Her er alle forslag og votering tilgjengeleg i sanntid. - og dersom politikarar legg inn forslag i "bobla" vil desse vere synleg ut til alle som vil sjå (bortsett frå saker som er u.off.)</t>
  </si>
  <si>
    <t>Utsira</t>
  </si>
  <si>
    <t xml:space="preserve">Det er først i mars 2024 at fullt innsyn i møteportal er tatt i bruk </t>
  </si>
  <si>
    <t xml:space="preserve">Gulen </t>
  </si>
  <si>
    <t xml:space="preserve">Folkevalde har tilgang til sakspapir i møtemodul for folkevalde. Desse dokumenta er tilgjengeleg for publikum på kommunen si nettside, med unntak av graderte dokument. Under møtet vert løysing for digital votering nytta, der publikum kan sjå innstilling og ev forslag lagt fram i møte. </t>
  </si>
  <si>
    <t>Hustadvika kommune</t>
  </si>
  <si>
    <t>Presisering: Det eneste som ikke ligger synlig er den enkelte politiker sine kladder til forslag. Altså ingen andre enn den enkelte selv kan se det. Med en gang de gjør de "synlig", så er de synlig for publikum og de andre folkevalgte samtidig.</t>
  </si>
  <si>
    <t>Tønsberg</t>
  </si>
  <si>
    <t>Tekniske begrensninger. Vi publiserer på annen måte.</t>
  </si>
  <si>
    <t>Alle forslag som legges inn i portalen i forkant av møtene, publiseres på kommunens nettside.</t>
  </si>
  <si>
    <t>Porsgrunn kommune</t>
  </si>
  <si>
    <t>Færder Kommune</t>
  </si>
  <si>
    <t>Vi sikrer fullt innsyn ved å oppdatere sakspapirer til møter (egen rutine), flere ganger daglig så alle forslag er offentlig tilgjengelig.</t>
  </si>
  <si>
    <t>Skien</t>
  </si>
  <si>
    <t xml:space="preserve">Politisk sekretariat i Skien ønsker å holde et åpent og tillitsfullt forhold til pressen. Skien 
kommune har derfor funnet det hensiktsmessig å benytte flere løsninger som supplerer 
hverandre. Disse er e-post, Acos møteportal/Acos Innsyn+ og Kaukus. 
Vi benytter løsningen til Acos for å publisere møtedokumenter. Dokumentene publiseres til 
Acos møteportal og Acos Innsyn+. Møteportalen er en personlig side der folkevalgte og 
politikere logger inn med bank ID. Det gir mulighet for tilgang til skjermede dokumenter. 
Innsyn+ er Acos’ innsynsløsning for møter. 
Når møteinnkalling og møtedokumenter er publisert, sendes en e-post til det aktuelle 
folkevalgte organet med informasjon om tid og sted for møtet og at saksdokumentene er 
tilgjengelige. Det sendes også e-post til utvalget dersom det er endringer i møtetidspunkt, 
møtested eller om det legges til nye saker på sakslisten. Samtidig bestreber vi oss på å 
sende ut tilsvarende informasjon til pressen. 
Acos tilbyr i tillegg en løsning i møteportalen der politikerne kan melde forfall, sende inn 
forslag til vedtak og digital votering. Vi er godt kjent med «boblesaken» i Larvik kommune. 
Uavhengig av dette har Skien kommune kommet til at Acos sin løsning for å melde forfall, 
sende inn forslag og votere ikke er ikke tilstrekkelig utviklet. Skien kommune har behov for 
automatisk varainnkalling og en løsning som kan takle mer avanserte voteringer. 
Vi supplerer derfor med Kaukus fra Rubynor. Forslag til vedtak som registreres her sendes 
automatisk ut på e-post til alle medlemmene i det folkevalgte organet, samt relevante 
personer i administrasjonen. Vi etterstreber å sende alle fremsatte forslag fortløpende til 
pressen under møtene.
Kaukus er utviklet i samarbeid med politisk sekretariat i Skien og Porsgrunn kommuner, med 
tanke på praktisk gjennomføring og med fokus på prinsippet om offentlighet. Det er derfor 
enkelt og raskt å dele fremsatte forslag med pressen.
Løsningen generer en voteringsrapport fortløpende som angir voteringsresultat og hvem som 
stemte hva. Dersom pressen har bedt om voteringsresultat i spesifikke saker har vi benyttet 
denne. </t>
  </si>
  <si>
    <t>Harstad</t>
  </si>
  <si>
    <t xml:space="preserve">Hei.
Harstad kommune bruker Acos sin innsynsportal: https://innsyn.acossky.no/harstad/mote/wfinnsyn.ashx?response=moteplan&amp;. Her har alle samme tilgang til alle dokumenter, både politikere, presse og innbyggere samtidig. 
VI bruker også Digdem sin portal for selve møteavviklingen, inkludert stemmeavgivning. </t>
  </si>
  <si>
    <t>Hol</t>
  </si>
  <si>
    <t>I Hol kommune bruker de folkevalgte FirstAgenda prepere. 
Møtemodulen brukes av møtesekretær, Elements møte er integrert i Elements Publikum 
som ligger på Hol kommune sin hjemmeside, og filene til de forskjellige sakskartene til de 
forskjellige møtene går over til FirstAgenda prepere fra Elements møtemodul.</t>
  </si>
  <si>
    <t>Farsund</t>
  </si>
  <si>
    <t xml:space="preserve">Farsund kommune har Open Gov som møteportal (legger ut politiske saker til innbygger på hjemmesiden, via dette verktøyet)
Politiske møter og møtedokumenter - FARSUND KOMMUNE
Vi har First agenda som verktøy i innkallingen til folkevalgte
Og vi har Kaukus som kommune-tv, avstemingsløsning m.v.
</t>
  </si>
  <si>
    <t>Lindesnes</t>
  </si>
  <si>
    <t xml:space="preserve">Lindesnes kommune bruker følgende systemer til forberedelse, gjennomføring og protokollering av politiske møter:
-        Alle møtedokumenter produserer i P360. De legges da ut på kommunens egen innsynsløsning på våre nettsider
-        De samme møtedokumentene er også tilgjengelig for politikere på First Agenda. Her kan politikerne i de aktuelle utvalgene også få tilgang til saksdokumenter som er unntatt offentlighet
-        Selve møtebehandlingen (forslag til endringer osv. fra politikerne) sendes på felles e-post. Pressen er også koblet på denne. Forslagene protokolleres og publiseres også i etterkant av møtet.
-        Utvalgsmøter, formannskapsmøter og kommunestyremøter strømmes (Kommune-TV) også direkte og publiseres som opptak på kommunens nettsider. Alle forslag leses også opp slik at de i tillegg blir formidlet på denne løsningen.
</t>
  </si>
  <si>
    <t>Eidfjord kommune</t>
  </si>
  <si>
    <t>Det er ikke unntatt fra innsyn. Saksframlegg og framlegg til vedtak som er laget til i innkalling til møte er tilgjengelig på innsyn dagen etter innkalling er produsert. (med mindre det gjelder saker som er unntatt hjemlet lov) Det eneste politikere kan gjøre i portalen er å melde inn tillegg-/endringsframlegg eller nytt framlegg. Dette gjør de som hovedregel når den aktuelle saken er under behandling i møte, og de kan ikke slette noe de har meldt inn. Det må de fremme muntlig i møte, og det vil bli votert over. De kan ikke legge til dokumenter. Når protokollen er produsert og godkjent vil den vises på innsyn med all behandling som var i møte. Møtene er publisert og åpne for alle som ønsker å være tilhører.</t>
  </si>
  <si>
    <t>Eidfjord kommune sin bruk av politikerportalen mener jeg at faller inn under siste del av siste avsnitt i svaret deres: det som legges inn tilgjengeliggjøres før møtene. I tidligere svar til dere har dette kanskje ikke kommet helt klart frem for dere, men var forsøkt forklart med at det blir tilgjengelig på innsyn dagen etter innkallingen er arkivert. Saker, med saksframlegg og vedlegg meldes opp til utvalg, de blir satt på sakskart og innkallingsdokument blir laget og arkivert. Både innkallingsdokument og saker med vedlegg blir så publisert på innsyn ved neste drum kjøring. (daglig prosess) Det vil si at alt som blir lagt inn i forkant av møte blir tilgjengelig før møte. Som hovedregel er det en uke før møte holdes.</t>
  </si>
  <si>
    <t>Kragerø kommune</t>
  </si>
  <si>
    <t>De som ønsker får tilgang til møteportalen, alle forslag som sendes inn i møteportalen sendes også ut til presse på epost og refereres i møte. Kommunestyre, formannskap og Hovedutvalg for plan og bygg streames.</t>
  </si>
  <si>
    <t>Sørfold kommune</t>
  </si>
  <si>
    <t xml:space="preserve">Vi har alle politiske saker på hjemmesida under eget menypunkt "politikk". Det er fullt innsyn. </t>
  </si>
  <si>
    <t xml:space="preserve">Forslag som kommer inn før møtet journalføres som inngående dokument  som komme rpå offentlig postliste. Forslag som legges frem i selve møtet dokumenteres i protokollen som publiseres i innsynsløsningen. </t>
  </si>
  <si>
    <t>Stranda kommune</t>
  </si>
  <si>
    <t>For å bruke politikarportalen må ein logge seg inn med bankid. Alle offentlege saker er tilgjengeleg i møteportal på heimesida under politikk og møte</t>
  </si>
  <si>
    <t>Stranda kommune bruker Acos i samband med politiske møter, og vi ha ingen eigne løysingar.</t>
  </si>
  <si>
    <t>I politikerportalen ligger alle sakene til kvart møte både offentlege og ev. dei som er u.off. Dei sakene som er offentlege er også tilgjengelige via våre heimesider under møteplan til kvart enkelt utval. Håper dette var oppklarande i forhold til behov for oppfølgande spørsmål om bruk av poliktikarportal?</t>
  </si>
  <si>
    <t>Bærum</t>
  </si>
  <si>
    <t>Bærum kommune benytter vi en løsning som heter ACOS Møteportal. 
Innholdet speiles ut på en tilhørende innsynsside på internett: Møteplan 2023 | Bærum kommune (baerum.kommune.no)
Det er ingen funksjon inne i møteportalen for chat/dialog mellom de folkevalgte. Portalen brukes til å lese sakene og å legge inn forslag man ønsker å fremme på den enkelte sak.</t>
  </si>
  <si>
    <t>Gjorde endringer 20. september</t>
  </si>
  <si>
    <t>Trondheim kommune</t>
  </si>
  <si>
    <t>Modalen</t>
  </si>
  <si>
    <t xml:space="preserve">Systemet er retta mot folkevalde og tilsette som intern kanal der graderte dokument er tilgjengeleg. Offentlege dokument og dialog/alternative forslag til vedtak er ikkje unnateke innsyn og vert delt med interesserte/media så snart dei er tilgjengeleg via andre kanalar. 
I vår kommune foregår all dialog i sjølve møtet. Her får publikum/media med seg dialog i løysinga via storkjerm. </t>
  </si>
  <si>
    <t xml:space="preserve">Løysinga (First Agenda) er ikkje god nok slik den er i dag, til at vi kan opne for at eksterne kan følgje med. Vi vil prioritere å få på plass ei løysing som sikrar korrekt gjennomføring. Media/publikum får same informasjon via andre kanalar. </t>
  </si>
  <si>
    <t>Kompromiss</t>
  </si>
  <si>
    <t>Finne en bedre løsning</t>
  </si>
  <si>
    <t>Hareid</t>
  </si>
  <si>
    <t>Svarte ja, fordi vi gir innsyn i forslaga, men forslaga er ikkje synlege i sanntid. Det er ikkje teknisk mogleg.
Dei folkevalde er også gjort merksame på at alle forslag som blir lagt inn i portalen er offentlege. Det er derfor svært sjeldan, om nokon gang, at forslag er lagt inn i forkant/undervegs utan at dei faktisk blir fremma. Alle fremma forslag blir referert i protokollen.</t>
  </si>
  <si>
    <t>Lillesand</t>
  </si>
  <si>
    <t>Systemet tillater ikke generell tilgang. Det er ikke mulig å begrense enkelte funksjoner i systemet. Vi har gitt lokalpresse tilgang på forespørsel.</t>
  </si>
  <si>
    <t>Se spm 5. Hver bruker må legges inn manuelt og får rettigheter på lik linje med politikere. Vi har vurdert at lokalpressen kan ha tilgang i portalen. Foreløpig er det ikke kommet henvendelser fra allmennheten, og derfor ikke gjort en vurdering av det.</t>
  </si>
  <si>
    <t>Sarpsborg</t>
  </si>
  <si>
    <t xml:space="preserve">Vi har et eget Teamsrom for politikere der forslagene fra politikerne legges ut, og forslagene sendes også til lokalpressen på e-post. Tidligere ble alle forslag sendt ut på e-post til politikerne, men etter et ønske fra politikerne om å samle forslagene på ett sted, legges de nå i Teamsrommet i stedet. Det er kun forslag som legges ut i Teamsrommet. Det foregår ingen diskusjon der. Dermed er ikke disse forslagene mindre tilgjengelige enn før. Det er åpent for innsyn. Dersom noen ber om å få innsyn i forslag, vil de få det. </t>
  </si>
  <si>
    <t xml:space="preserve">Teamsrommet er ikke allment tilgjengelig, men innbyggere som ber om å få innsyn i opplysningene, vil kunne få dette på samme måte som pressen. </t>
  </si>
  <si>
    <t>Birkenes kommune</t>
  </si>
  <si>
    <r>
      <rPr>
        <sz val="11"/>
        <rFont val="Arial"/>
      </rPr>
      <t xml:space="preserve">Birkenes kommune bruker innsynsløsningen til Acos AS, møteplan. 
Faste medlemmer og møtende varamedlemmer av folkevalgte organer kan logge inn i Acos Møteportal og lese møtedokumenter i sine respektive organer, inkludert dokumenter med opplysninger unntatt offentlighet. De folkevalgte kan også legge inn forslag til vedtak i saker i denne portalen. Se info på kommunens nettside her: </t>
    </r>
    <r>
      <rPr>
        <u/>
        <sz val="11"/>
        <color rgb="FF1155CC"/>
        <rFont val="Arial"/>
      </rPr>
      <t>https://www.birkenes.kommune.no/innhold/politikk-og-organisasjon/ny-side/#heading-h2-3</t>
    </r>
    <r>
      <rPr>
        <sz val="11"/>
        <rFont val="Arial"/>
      </rPr>
      <t xml:space="preserve">
</t>
    </r>
  </si>
  <si>
    <t>Oslo</t>
  </si>
  <si>
    <t>I Oslo kommunes byråd og bydelsutvalg publiseres alle politiske møter med fulltekst saksdokumenter til 
eInnsyn. Til selve møteavviklingen benyttes ACOS Møteportal, men kun til internt bruk.
Oslo Bystyre benytter en egenutviklet applikasjon (Politikk.Oslo.no) til møteavvikling og til innsyn for 
journalister.</t>
  </si>
  <si>
    <t>Bjerkreim kommune</t>
  </si>
  <si>
    <t>Endringsforslag blir ikke publisert i forkant, men politikerne er informert at det er innsynsrett i dem hvis det kommer forespørsler.</t>
  </si>
  <si>
    <t>Askvoll kommune</t>
  </si>
  <si>
    <t>Om politikarane legg inn tilleggs- eller endringsframlegg i møteportalen i forkant av møta blir ikkje det tilgjengelig utanfor møteportalen. Det er difor ikkje tilgjengeleg for innsyn. Grunnen til dette er at vi ikkje har nokon teknisk løysing som sikrer automatisk tilgang utanfor møteportalen. 
Om nokon ber om innsyn i saker som er offentlege vil dei få det.
I Askvoll kommune er ikkje funksjonaliteten med å legge inn framlegg i møteportalen før møte mye brukt, så i praksis er alt som ligg i møteportalen tilgjengeleg også på nettsida.</t>
  </si>
  <si>
    <t>Nei, fordi det ikke er åpent for innsyn i forkant av møtene</t>
  </si>
  <si>
    <t>Senja kommune</t>
  </si>
  <si>
    <t>Senja kommune benytter flere løsninger for kommunikasjon i forbindelse med politiske møter. Vi produserer saker i sakarkivverktøyet Elements Cloud fra Sikri, og bruker møtemodulen i samme verktøy for å lage innkalling og publisering til publikum via møtekalender på nettsidene våre. For publisering av møtedokumenter til folkevalgte representanter bruker vi FirstAgenda Prepare. I tillegg har vi nylig begynt å bruke FirstAgenda Live for håndtering av møter i denne nye kommunestyreperioden. Denne kommunikasjonen er hovedsakelig enveis. Det blir ikke publisert noe til FirstAgenda som ikke også er tilgjengelig for publikum via møtekalenderen.  I FirstAgenda Prepare kan brukere (politikere) skrive kommentarer/notater på saksfremlegg og vedlegg for eget bruk, som i utgangspunktet kun er synlig for den enkelte bruker. Brukere kan også velge å dele kommentarer/notater med andre brukere. Dette har systemadministrator for løsningen ingen tilgang til, og har ingen innsikt i hvordan eller hvor mye det blir brukt.  I FirstAgenda Live kan det forekomme at et forslag til vedtak blir lagt til på en sak som er på sakskartet, men som ikke blir fremmet fra talerstolen, og dermed ikke protokollført.  Disse to eksemplene er det eneste jeg kommer på som kan gå under det dere er på jakt etter.</t>
  </si>
  <si>
    <t>Rauma kommune</t>
  </si>
  <si>
    <t>Allmennheten har via KommuneTV automatisk innsyn i skriftlige forslag det voteres over, men ikke i forslag som er trukket på forhånd, eller etter at et forslag evt. trekkes i møtet. Vi har aldri fått forespørsel fra noen om innsyn i forslag som er trukket, og problemstillingen har derfor ikke vært aktuell å vurdere konkret for oss.</t>
  </si>
  <si>
    <r>
      <rPr>
        <sz val="11"/>
        <color rgb="FF000000"/>
        <rFont val="Arial"/>
      </rPr>
      <t>Allmennheten har via KommuneTV automatisk innsyn i skriftlige forslag det voteres over, men ikke i forslag som er trukket på forhånd, eller etter at et forslag evt. trekkes i møtet. Vi har aldri fått forespørsel fra noen om innsyn i forslag som er trukket, og problemstillingen har derfor ikke vært aktuell å vurdere konkret for oss.</t>
    </r>
  </si>
  <si>
    <t>Gloppen kommune</t>
  </si>
  <si>
    <t>Dersom representantar/parti legg inn andre forslag enn det som følgjer normal saksbehandling, vil desse forslaga ikkje bli tilgjengeleg før i møteboka etter møtet er avslutta.</t>
  </si>
  <si>
    <t xml:space="preserve">Kommunen har ikkje ressursar til å kjøpe nytt system nett no og må bruke den funksjonaliteten som er i dagens løysing. Det er likevel slik at under møtet har det vore vanleg at ordførar gir pressa tilgang til desse forslaga direkte. I andre tilfelle er alle forslaga samla i eit dokument som pressa får tilsendt om dei ber om det. </t>
  </si>
  <si>
    <t>Ørland</t>
  </si>
  <si>
    <t xml:space="preserve">I forkant av møtene så er saksfremlegg, innkalling og oversikt over innkalte medlemmer tilgjengelig. Forslag er ikke tilgjengelig på nettet. Dette er ikke et villet unntak fra innsyn, men følger av manglende funksjonalitet i nåværende versjon av ACOS Møte / innsyn.  </t>
  </si>
  <si>
    <t>Vi bruker ACOS sine produkter for arkiv, saksbehandling, møteportal ("politikerportal") og innsyn. ACOS har sterk fokus på hyllevareløsninger. Som en av 260 kommuner som bruker ACOS produkter er vi derfor prisgitt de valgene som leverandøren tar i videreutviklingen av produktene, basert på endringsønsker fra kundene.   Vi mener åpenhet er svært viktig, noe som også gjenspeiles i det faktum at Ørland kommune har vunnet 3 av 5 åpenhetspriser i regi av dere/kommunal rapport. Vi er enige i sivilombudsmannens vurderinger, og ønsker langt større innsyn enn det som er i dagens løsning.  Vi må derfor svare "nei" på spørsmålet om kommunen vil sikre mulighet for fullt innsyn, da vi alene ikke er i stand til å sikre dette. Vi kan heller ikke forsvare de store kostnadene en spesialutviklet løsning vil innebære.   Vi vil i løpet av året oppgradere til Websak 9, noe som innebærer en helt ny innsynsløsning og politikerportal. Vi kommer da til å gå igjennom denne problemstillingen grundig, utnytte de mulighetene som ligger i løsningens konfigurasjon for å fremme offentlighet, og og rette et endringsønske til leverandøren for det som evt mangler av funksjonalitet. Dette med bakgrunn i deres henvendelse.</t>
  </si>
  <si>
    <t>Indre Fosen kommune</t>
  </si>
  <si>
    <t>I vår møteportal har medlemmene mulighet til å legge inn forslag før og under møtet. Vi anser ikke disse som unntatt innsyn, men innsynet i forkant av møtet begrenses i dag av den tekniske løsningen vi benytter. Om noen etterspør disse forslagene i forkant av et møte, vil dette bli gitt ut på lik linje som andre publiserte møtedokumenter.
Under møtet vises innkomne forslag og nye forslag i streaming/opptak avmøtet (dette gjelder da Formannskap og Kommunestyre). Forslagene vil også framgå i møteprotokoll.</t>
  </si>
  <si>
    <t xml:space="preserve">Som nevnt over ønsker vi at innbyggere skal kunne se disse forslagene. Vi støtter alle initiativ på at systemleverandørene legger til rette for dette i løsningene som brukes i kommune-norge. Derav litt vanskelig å svare korrekt på spm 6. Ja, vi ønsker å sikre dette, men styrer ikke dette alene.  </t>
  </si>
  <si>
    <t>Aurland</t>
  </si>
  <si>
    <t>Evt. framlegg som er lagt inn i forkant av ein politikar ligg ikkje ope på innsyn. Det er ingen plass i portalen vår vi kan få dette ut. Dvs. det er ikkje teknisk tilrettelagt for det. Vi bruker First Agenda. Må også sei at praksis hjå oss er at framlegga kjem i sjølve møtet og ikkje i forkant. men det er ikkje eit krav at det skal vere slik. Bare slik det er blitt.</t>
  </si>
  <si>
    <t>Da må det meldes inn til First Agenda slik at vi kan få framlegg ut på innsyn.</t>
  </si>
  <si>
    <t>Hei! Det er ingen endring på svaret vårt. First Agenda er eit system for politikarar. Der finn dei sakspapira sine og kan komme med framlegg. Det er ingen kobling mot innsynsmodulen. Men vil gjerne presisere at det skjer omtrent aldri at vi får inn framlegg før møta. Dei legg dei ikkje fram før i sjølve møtet. Da viser vi framlegga på storskjerm.</t>
  </si>
  <si>
    <t>Bokn</t>
  </si>
  <si>
    <t>Eventuelle forslag frå politiker til vedtak på sak er ikkje lagt ut da dei kjem i møte og vil ikkje vere tilgjengelege for dei blir lagt på innsynsløysinga på nettet til offentleg innsyn før møte er ferdig.  Dette grunna at verktøyet "politikarportalen" ikkje er tilrettelagt for innsyn av publikum men er linka opp mot innsynsløysinga på Bokn kommune sine nettsider når ein kjøyrer postlista til nettet.</t>
  </si>
  <si>
    <t>Løysinga må vere at systemleverandør lagar funksjon som legg forslag som kjem i forkant av møte til direkte lenking til postlista under saka til det bestemte møte.</t>
  </si>
  <si>
    <t>Kongsvinger kommune</t>
  </si>
  <si>
    <t>Det er en funksjon i Acos møte som heter "legg til nytt forslag". Dette feltet blir ikke publisert på innsyn. Det har nok sammenheng med at et forslag ikke regnes som framsatt før det blir fremmet i møtet. Ellers er det dokumenter som er unntatt offentlighet i hht fvl og offl som ikke vises på innsyn.</t>
  </si>
  <si>
    <t>Kommentar til spm 6; Kongsvinger kommune bruker Acos Møteportal. Vi kan ikke sikre mulighet for fullt innsyn for allmennheten, det må systemleverandør gjøre. Det er for øvrig veldig sjelden det blir lagt inn forslag før møtestart hos oss.</t>
  </si>
  <si>
    <t>Kongsvinger kommune bruker som nevnt Acos Møteportal. I dette systemet har politikerne mulighet til å fremme andre forslag til saker som skal behandles i møte, enn kommunedirektørens innstilling.   Forslaget kan når som helst trekkes før det er fremmet. Forslagene blir som oftest lagt inn i møteportalen enten rett før møtestart, men også i møtet. Systemet gir ingen mulighet for å vise disse i innsynsmodulen. Vi ser at dette kan være en utfordring, og dersom det er nødvendig for å være i tråd med meroffentlighetsprinsippet, vil vi gjøre en vurdering av endring av vår praksis.</t>
  </si>
  <si>
    <t>Ullensvang kommune</t>
  </si>
  <si>
    <t>Ikkje unnateke offentleg innsyn med nokon form for heimel, men publisert grunna tekniske begrensingar i løysinga.</t>
  </si>
  <si>
    <t>Til pkt 6. Vi "vil" i betydninga at vi ønskjer gjerne å publisere om det hadde vore mogleg reint teknisk. Har etterspurd dette frå vår leverandør. Har vurdert om vi skal publisere det på ein annan måte enn direkte frå møteportalen, men har kome til at vi pt. ikkje har ressursar til å følgje det opp på ein god nok måte.</t>
  </si>
  <si>
    <t>Vi har vurdert å ikkje gjere det mogleg å legge inn forslag på førehand elektronisk. Problemet vårt er at då må vi stenge dette også medan møtet pågår. Det er ikkje teknisk mogleg å berre ha  denne funksjonen påslått berre i møtetidsrommet  I departementet sitt brev blir det vist til ma. meiningsutveksling, diskusjon og kommentarar. I vår løysing er det ikkje mogleg å kommentere eller diskutere elektronisk dei forslaga som er lagt inn. Det kan i såfall berre gjerast ved å legge inn eigne forslag. I tillegg ligg det i vårt reglement politiske organ at forslag ikkje er å rekne som formelt framsett før dei er fremma frå talarstolen i det enkelte møte. Vi har ikkje konkludert endeleg på kva vi vil gjere, men ser det som eit stort tilbakesteg om vi må slå av heile funksjonen med å legge inn forslag frå møteportalen.</t>
  </si>
  <si>
    <t>Lebesby kommune</t>
  </si>
  <si>
    <t xml:space="preserve">Forslag som kommer inn i portalen i forkant av møtene blir ikke offentlig før møtet er protokollert, dette fordi det ikke ligger en funksjon i møteportalen som sender forslagene direkte ut til postliste (det må lages dokument som kan publiseres). Det er da kun utvalgsmedlemmene som har innsyn i forslagene som ligger inne i møteportalen før disse behandles i møtet. </t>
  </si>
  <si>
    <t>Stryn</t>
  </si>
  <si>
    <t>Tilleggsframlegg frå politikarar er ikkje offentleg tilgjengeleg på kommunen si nettside før møtet.  Dei som ønskjer innsyn kan få det ved å ta kontakt med kommunen.</t>
  </si>
  <si>
    <t>Leverandøren av fagsystemet må gjere endringar i programmet dersom dette skal bli offentliggjort.</t>
  </si>
  <si>
    <t>Kvæfjord kommune</t>
  </si>
  <si>
    <t>De folkevalgte har anledning til å skrive inn alternative forslag til vedtak på saker som er meldt til utvalgsmøter. Disse blir ikke publisert og offentliggjort før møtet er avholdt. Dette da det ikke finnes publiseringsmuligheter for dette i møteportalen.</t>
  </si>
  <si>
    <t>Kvæfjord kommune er opptatt av innsyn i forvaltningens dokumentasjon og prosesser. Vi vil tilstrebe å gi innsyn i forslag til politisk behandling, selv om Møteportalen vi bruker ikke er lagt opp til dette. Vi svarer nei på spørsmål 6, da det er begrensninger i selve Møteportalen som gjør at denne dokumentasjonen ikke offentliggjøres. Vi har vært under inntrykk av at leverandør har etterfulgt kravene til forvaltningens behov i en slik løsning. Om man oppdager at dette ikke stemmer, vil man vurdere alternative løsninger.</t>
  </si>
  <si>
    <t>Midt-Telemark</t>
  </si>
  <si>
    <t>Vårt elektroniske system for møtebehandling heter Acos Møte Representantene i styrer og utvalg - kan her legge inn forslag til vedtak på de enkelte saker. Forslag kan legges fram i forkant av møtet og eller under møtet. Det er ikke kjent om disse forslagene faktisk blir fremmet i møtet av representantene. Forslaga er ikke offentlige før de blir fremma. Forslaga blir ikke nødvendigvis- fremma med den ordlyden som er "kladdet" fra representanten.</t>
  </si>
  <si>
    <t>Det er pr. idag ingen funksjonalitet fra Acos Møte til innsynsløsning for publikum</t>
  </si>
  <si>
    <t>Nordre Follo kommune</t>
  </si>
  <si>
    <t xml:space="preserve">I vår kommune-tv løsning med votering er det mulig for politikerne å legge inn forslag til vedtak fra møtet er gjort tilgjengelig i løsningen. Alle politikere som er en del av møtet kan se disse forslagene. Det er svært lite brukt, som oftest legges forslagene inn like før - eller under møtet. Da er forslagene tilgjengelig for alle etter hvert som de legges inn, også de som følger sendingen. Pr. nå er det tekniske begrensninger som gjør at møtet ikke er tilgjengelig før starttidspunkt, men vi jobber med å finne en løsning. 
</t>
  </si>
  <si>
    <t>Utfyllende informasjon: Når møtepapirene er publisert i vår kommune-tv/voteringsløsning på kommunens nettside, blir de åpnet og gjort tilgjengelig for alle. Dersom politikere legger inn forslag til vedtak, blir de tilgjengeliggjort for alle.</t>
  </si>
  <si>
    <t>Sør-Fron</t>
  </si>
  <si>
    <t>Det er ikke innsyn for allmennheten i forslagene og aktiviteten som foregår i portalen. 
I møter som ikke er lukket: Alle skriftlige forslag blir lest opp muntlig på talerstolen. Allmennheten kan overvære alle møter som ikke er lukket. I tillegg er kommunestyremøter sendt i KommuneTV.</t>
  </si>
  <si>
    <t xml:space="preserve">Vi bruker samme løsning som i november 2023. Spørsmål 6: Hvis allmennheten skal ha fullt innsyn må systemleverandør på banen. Dette gjelder sikkert alle kommuner som har slik løsning? </t>
  </si>
  <si>
    <t xml:space="preserve">Utfyllende informasjon som svar på mottatt epost: Hvis allmennheten skal ha fullt innsyn må systemleverandør på banen, og det vil vi tro gjelder alle leverandører. I Møteportalen er ikke offentlige saker tilgjengelig for politikere, i motsetning til på innsyn på hjemmesiden. Forslag og aktiviteter som foregår i møteportalen og som det voteres over, føres i protokollen. Forslag, vedtak og voteringer som er offentlige publiseres i protokollen i etterkant av møtene - som er </t>
  </si>
  <si>
    <t>Sola kommune</t>
  </si>
  <si>
    <t xml:space="preserve">Møteportalen som kommunen bruker støtter ikke automatisert innsyn i eventuelle forslag som folkevalgte legger inn før møtene. Møtene i kommunestyret, formannskapet og de største utvalgene blir imidlertid streamet slik at innbyggerne får innsyn i forslagene umiddelbart når de blir fremmet. Alle forslag som fremmes blir også ført inn i møteprotokollen som publiseres på nettsiden til kommunen.   </t>
  </si>
  <si>
    <t xml:space="preserve">Til spørsmål 6: Per i dag støtter ikke møteportalen dette. Hvis leverandør tilbyr en løsning, vil det være aktuelt i forbindelse med neste oppdatering. </t>
  </si>
  <si>
    <t>Kinn</t>
  </si>
  <si>
    <t>Framlegg til vedtak som politikarane legg inn i politiker/møteportal ser ikkje innbyggjarane, men alle framlegg til vedtak som politikarane legg inn i møteportal, vert lest opp av ordførar/møteleiar i møtene. 
Elles er alt, unnateke det som er taushetsbelagte opplsyningar, som ligg i politiker/møteportal spegla på Innsyn på kommunen si heimeside.</t>
  </si>
  <si>
    <t xml:space="preserve">Politikarane i Kinn kommune har meldt at dei ønskjer full openheit mht offentleg visning av framlegg til vedtak og gjennomføring av votering.  Administrasjonen jobbar med å få dette på plass. </t>
  </si>
  <si>
    <t>Alle framlegg frå politikarar og parti ligg i møtebøkene i vår innsynsløysning.  Sjølv om publikum ikkje ser dei under gjennomføring av møta, vil dei vere synleg i møtebøkene i ettertid. Vi er av den oppfatning at offentlegheitsprinsippet vert ivaretatt då framlegga vert publisert i møtebøkene.</t>
  </si>
  <si>
    <t>Tjeldsund  kommune</t>
  </si>
  <si>
    <t>Forslag som legges inn er ikke synlig på innsyn.
Fordi systemet (ACOS) ikke har denne muligheten.</t>
  </si>
  <si>
    <t>Kommunen ønsker å gi innsyn i de forslag som legges inn, men det krever endring i den tekniske løsningen. Kommunen streamer alle kommunestyre- og formannskapsmøter for mer offentlighet rundt møtene.</t>
  </si>
  <si>
    <t>Nord-Fron kommune</t>
  </si>
  <si>
    <t>Forslag som politikerne legger inn blir ikke publisert før saken er behandlet i styrer/råd/utvalg. Møteportalen som vi bruker, er ett verktøy for politikerne for at de skal kunne se både offentlige og graderte saker på en plattform, og at de skal kunne utforme egne forslag til vedtak som ikke blir "farget" av en administrativt ansatt møtesekretær. Der logger de inn med bankId og må ha bruker i kommunens sak/arkivsystem for å kunne se noe. 
I Møteportalen kan de legge inn forslag til andre vedtak enn det administrasjonen har innstilt på i innkallingen til møtet. Dette kan de gjøre helt fram til saken behandles i møtet. Disse forsalgene vil da vises i programmet som møtet behandles i, men det vil ikke være dannet ett dokument av det som kan publiseres før saken er behandlet. 
Når saken er behandlet vil forslaget/ene bli flettet inn i dokumentet som administrasjonen la fram i forkant sammen med votering og endelig vedtak. Dette dokumentet blir da publisert på hjemmesiden til kommunen, så sant det er offentlig.</t>
  </si>
  <si>
    <t>Det er ikke anledning til å publisere forslagene fra møteportalen ut til allmenheten, slik det er i dag. Det er som sagt et arbeidsverktøy for politikere, for å få bort bruk av papirer og sikre at de ser gradert informasjon på en sikker plattform, samt for å ivareta at politikerne får utforme sine egne forslag til vedtak. Det er behandlingsprogrammet for møter som styrer dokumentproduksjonen og publiseringen av dokumenter når de er produsert. De dokumentene er det fullt innsyn i på hjemmesiden når de er produsert, hvis ikke annet er hjemlet i lov. Allmenheten kan selvsagt ta kontakt og høre om det har kommet inn forslag, men erfaringen vår er at forslag som regel kommer rett før møter skal gjennomføres. Kanskje 1-2 timer før, om ikke i selve møtet. Vi publiserer innkalling, saker og protokoller til alle møter i styrer, råd og utvalg som vi har ansvaret for en uke før møtet skal gjennomføres, og i tillegg så sender vi direkte fra alle kommunestyremøter. Disse møteopptakene ligger også ute, slik at man kan se dem i etterkant.</t>
  </si>
  <si>
    <t>Modum kommune</t>
  </si>
  <si>
    <t>Det jobbes med å få innkomne forslag som legges inn i politikerportelan ut i møteportalen for allmennheten.</t>
  </si>
  <si>
    <t>Vi er i ferd med oppgradere til Acos i sky (25. oktober). Representant fra Acos sier dette er hensyntatt i ny møteportal.</t>
  </si>
  <si>
    <t>Grue kommune</t>
  </si>
  <si>
    <t>Det er ingen ting som er unntatt, men portalen vi bruker inneholder saken og vi legger inn vedtaksforslag som blir stemt over. Alt kommer etterpå i protokoll. Brukes underveis i møtet som blir streamet og alle vedtaksforslag blir refererert til.
Brukes aldri mellom partigruppene på tvers utenom i utvalg/formannskap/kommunestyremøtet.</t>
  </si>
  <si>
    <t>Vi ser ikke at det ligger noen slik offentlighetsløsning i det systemet vi bruker nå. Dessuten så blir portalen ikke brukt til "saksbehandling"</t>
  </si>
  <si>
    <t>Karmøy kommune</t>
  </si>
  <si>
    <t xml:space="preserve">Det er ikke tilrettelagt for dette fra leverandørens side. Det jobbes med dette fra leverandør. </t>
  </si>
  <si>
    <t>Alle forslag som legges inn i møteportalen leses opp fra talerstolen av den som kommer med forslaget, dette streames i sin helhet i hovedutvalgene, formannskap og kommunestyre og blir dermed offentligjort. Det foregår ikke politisk debatt i møteportal, det er kun forslag til vedtak som legges inn under saksfremlegget. Skriftlige forslag til vedtak deles med media på forespørsel dersom de ikke noterer den muntlige fremleggelsen av forslaget.</t>
  </si>
  <si>
    <t>Lund kommune</t>
  </si>
  <si>
    <t xml:space="preserve">Vi som jobber med møteportalen i Lund kommune har diskutert denne saken etter vi leste om det i KS sitt blad og andre artikler.
Vi håper at leverandørene av disse portalene vil finne en løsning på problemet slik at all publisering blir etter lovverket.
Frem mot neste runde med møter vil vi oppfordre våre politikere til å avvente publisering til møtedag.
Her har de ikke hatt noe mulighet for diskusjon i møteportalen. Kun å legge inn alternative forslag til vedtak.
</t>
  </si>
  <si>
    <t>Tysvær</t>
  </si>
  <si>
    <t>Forslag fra folkevalgte som blir lagt inn i forkant av møte</t>
  </si>
  <si>
    <t xml:space="preserve">Vi ønsker å legge til rette for en løsning med full offentlighet, og ønsker på alle måter å være en åpen kommune. På en annen side er det ikke fordeler med å åpne opp for dette.  Det har vært et nyttig verktøy for de folkevalgte å kunne dele forslag via portalen, noe som også gjør at alle gis samme sjanse til å vurdere de ulike forslagene i forkant av møte. Jeg vil tro at ved en offentliggjøring av forslag i forkant av møte vil noen velge å gå tilbake til e-postkorrespondanse om forslag. </t>
  </si>
  <si>
    <t>Jeg er ikke uenig i vurderingen. Mitt poeng er at dersom forslagene til politikerne blir offentliggjort i forkant av møter er det stor sannsynlighet for at de går tilbake til e-poster mellom seg (både internt i partiet og mellom medlemmene i utvalg). Vi kan oppfordre til å bruke politikerportal og legge inn forslagene der, men vi kan ikke påtvinge de å legge de inn i forkant. Vet at noen av våre folkevalgte har sterke meninger om offentliggjøring av forslag før de blir lagt frem i møte, og da er det de og ikke vi i administrasjonen som bestemmer hvilket verktøy de ønsker å bruke for å informere hverandre om forslag.</t>
  </si>
  <si>
    <t>Fordi kommunen mener det ikke bør være innsyn i opplysningene</t>
  </si>
  <si>
    <t>Nannestad</t>
  </si>
  <si>
    <t xml:space="preserve">Forslag som fremmes i forkant av møtene er først tilgjengelig for allmenheten som en del av møteprotokollen. Den publiseres fortløpende samme dag eller dagen etter avholdte møter. </t>
  </si>
  <si>
    <t xml:space="preserve">Møteportalen hvor de folkevalgte kan legge inn forslag til vedtak er kun en praktisk håndtering. Kommuneloven stiller slik vi tolker det ingen krav til at dette skal være offentlig informasjon i forkant av politiske møter. Forslag kan fremmes i møtene, på papirlapper, e-post og annet, men vi opplever at ved bruk av møteportalen er det mer praktisk for alle parter. Våre møter er åpne så alle med interesse kan følge behandlingen og de forslag som fremmes. I protokollen vil det fremkomme alle forslag som er fremmet, votering og innstilling/vedtak fra det respektive møtet. </t>
  </si>
  <si>
    <t>Vang kommune</t>
  </si>
  <si>
    <t xml:space="preserve">Offentlegheita har ikkje tilgang til møteportalen. 
I kommunestyret har vi som rutine at framlegg til vedtak skal leggast fram for møtet og offentlegheita frå talarstolen. Eit framlegg som er skrive inn i møteportalen reknast ikkje som eit framlegg før det er fremja frå talarstolen. Då reknar vi framlegget som ferdigstillt og det er tilgjenglege for offentlegheita. Alle framlegg som er fremja frå talarstolen i kommunestyremøtet er med i protokollen frå møtet, som er offentleg tilgjengeleg på våre nettsider.
Møteportalen fungerer som ei hjelp for møtedeltakarar og møtesekretær: Det blir enklare for møtedeltakarane å oppfatte ordlyden i framlegget og ordlyden i protokollen blir korrekt. 
Ved å følgje desse rutinene meiner vi at sakene blir handsama i møte (ikkje i møteportalen) i samsvar med kommunelova § 11-2. Prinsippet om møteoffentlegheit (kommunelova §11-5) er ivareteke gjennom at offentlegheita kan vere til stades under møtet, følgje møtet på streaming og lese møteprotokollen på våre nettsider.  </t>
  </si>
  <si>
    <t>I Vang blir ikkje møteportalen nytta til drøfting eller meiningsutveksling, det skjer i møte. Forslag til alternative vedtak blir fremma og drøfta i organet.</t>
  </si>
  <si>
    <t>Vefsn kommune</t>
  </si>
  <si>
    <t xml:space="preserve">Forslag som blir lagt inn av de folkevalgte, men senere slettes/fjernes uten å ha blitt lagt frem i møte som et reelt forslag er unntatt innsyn. Forslagene blir lagt inn i forkant av møte for at politikerne skal slippe å bruke tid på det i selve møte. Hvis debatten går dit at forslagsstiller velger å fjerne forslaget, blir aldri forslaget lagt frem. Det kan på en måte sammenlignes med at forslagstiller skriver ned forslaget på en lapp (slik man gjerne gjorde før alt ble digitalt), men lappen blir aldri lest opp som et forslag for organet, og ikke overlevert til sekretæren i møte. </t>
  </si>
  <si>
    <t>Forslagene er en kladd, og blir de fjernet av den folkevalgte, har ikke kommunen mulighet til å få den tilbake i systemet. Jeg viser igjen til sammenligningen med lappen den folkevalgte noterer forslaget sitt på. Hvis den folkevalgte aldri legger frem forslaget, og ikke overleverer lappen til sekretariatet, har ikke sekretariatet noen mulighet til å få tak i den.</t>
  </si>
  <si>
    <t>Stavanger kommune</t>
  </si>
  <si>
    <t>Stavanger kommune begynte å offisielt ta i bruk Digdem, en digital løsning for politiske møter, fra høsten 2023. Løsningens sentrale funksjoner er muligheten for å legge inn forslag, votere, styre ordet, og holde orden i oppmøtet. Den brukes til møteforberedelse og underveis i møtene. Saksbehandlingen i møtene protokolleres og gjøres tilgjengelig for offentligheten i henhold til lovkrav. I tillegg tilbyr også Stavanger kommune streaming av møtene til enkelte utvalg. 
Stavanger kommune vil som følge av dette ikke gi offentlig tilgang til Digdem for innsyn i møteforberedelsene. Kommunen anser løsningen å være en digital versjon av den alminnelige møteforberedelsen som ellers ville skjedd gjennom andre kanaler slik som muntlige samtaler, epost, eller meldingsutveksling. Disse aktivitetene har ikke tidligere vært publisert for offentlig innsyn, og er heller ikke pålagt å offentliggjøres etter loven da de ikke kan regnes som formell saksbehandling. Stavanger kommune ser derfor ikke at bruken av et spesifikt digitalt virkemiddel utløser en annen grad av innsynsrett enn det man har i dag for denne typen aktivitet.
Innsyn etter offentleglova forutsetter at et dokument er «ferdigstilt». Dette vilkåret innebærer at det kan begjæres innsyn når det ikke lenger er aktuelt å gjøre endringer eller tilføyelser i dokumentet, da innsynsretten bare omfatter et ferdig produkt. Innsynsretten vil derfor først inntre når saksdokumentene er sendt til behandling i det folkevalgte organ eller ellers er ferdigbehandlet i administrasjonen (jfr. komml. § 11-3).</t>
  </si>
  <si>
    <t>Strand kommune</t>
  </si>
  <si>
    <t>Politikerportalen Strand kommune benytter er FirstAgenda, som er et program som ligger utenfor kommunens interne systemer (datasystemer). Kommunen eksporterer saksframleggene til dette programmet, slik at de folkevalgte kan bruke dette systemet til forberedelse til møte (her tildeles tilgang til møter og dokumenter i forhold til valgte etter konstituering. Undertegnede er administrator for tildeling av tilganger, men har ikke tilgang til hva de folkevalgte kommunisere seg i mellom). Det er den enkelte folkevalgte som bestemmer kommunikasjon mellom eget parti og evt. andre partier. Kommunens administrasjon og allmenheten har ikke tilgang til dette. Praksis i vår kommune, er at politisk sekretær vil i møte få tilsendt forslag til vedtak direkte i møtet. Den løsningen vi har, er for å hjelpe de folkevalgte å forberede seg til møte. Ha god oversikt på saker, slik at de kan forberede seg på best mulig måte til møtet blir gjennomført. Dersom ytterligere spørsmål, kan jeg kontaktes.
Mvh
Geir Bome
Leder for politisk sekretariat 
Strand kommune</t>
  </si>
  <si>
    <t xml:space="preserve">Kommentar til deres innsigelse om at kommunens løsning ikke er i trå med offentlighetsprinsippet.  Vår oppfatning er at den politikerportal løsningen de folkevalgte har, letter tidsbruken for det politisk arbeidet. (Kommunen har kun ordfører som fulltidspolitiker). Det er krevende for de folkevalgte å stille på gruppemøter på kveldstid, samt at alle politiske møter blir gjennomført på kveldstid. Det at de folkevalgte da har en diskusjonsplatform før møtet, er å lette byrdene i en travel hverdag. Kommunen har ingen formening om når forslag til vedtak blir endelig formulert. Dette kan også skje under behandling av saker direkte i møte.  Slik vi oppfatter innsigelsene er at partiene kun må ha fysiske møter, og ikke benytte en trygg elektronisk plattform til forberedelse til politiske møter. Dette anser vi som urimelige krav til politisk arbeid og ekskludering av innbyggere som har travle hverdager. Her kan nevnes småbarnsforeldre som oftest er svært travle. Dersom man ikke kan har den løsningen som kommunen har, kan man forvente at mange i denne kategorien folkevalgte (eksempelvis barneforeldre og personer med høy omsorgsbyrde) ville ha vegret seg til å stille som folkevalgt. Her må man vekte mulighet for et fungerende demokrati mot en streng tolkning av offentlighetsprinsippene i kommuneloven.   </t>
  </si>
  <si>
    <t>Lillestrøm</t>
  </si>
  <si>
    <t>1) Forslag som vil fremmes i møtet, 2) ev. forfall og 3) habilitetsvurderinger blir synlig for allmenheten først i selve møtet. Som nevnt på epost 6.11.23 foregår det ingen saksbehandling i møtesystemet før møtene, men forberedelser til selve behandlingen. Alle saksdokumenter blir publisert samtidig både til de folkevalgte og for allmenheten.</t>
  </si>
  <si>
    <t xml:space="preserve">Lillestrøm kommune har nylig tatt i bruk DigDems møtesystem, i likhet med mange andre kommuner. Inntil nylig hadde vi First Agenda/Agenda Live.
De folkevalgte organene får sakspapirene samtidig med at de legges ut på kommunens innsynsløsning via arkivsystemet P360: https://opengov.360online.com/Meetings/LILLESTROMKOM. Jf. kommunelovens 
§ 11-3 om innkalling og rimelig varsel.
Vi er avhengig av et digitalt system for å håndtere votering over alle forslag som fremmes fra talerstolen i møtet. Det skal fremgå av protokollen hvem som har stemt hva i alle saker. Ingen forslag er å anse som fremmet før de er fremmet i møtet, og erfaringsvis legges forslag inn svært sent – så sent at de folkevalgte tidvis kritiserer hverandre for å gjøre det vanskelig for andre å ta stilling til forslag over bordet. Forslag endres ofte underveis i møtebehandlingen. 
Vi er kjent med Sivilombudets uttalelse. Etter vårt syn foregår det ingen saksbehandling i møtesystemet, men forberedelser til selve behandlingen. Politikerne må naturligvis ha egne interne prosesser for å forberede seg til møter de er innkalt til. De har f.eks. gruppemøter uten at administrasjonen er til stede. Uten et digitalt verktøy ville de/vi ha måttet sende inn forslag til votering på e-post, via Teams e.l. for å kunne vise forslag på storskjerm for offentligheten. Det ville ha gjort det vanskeligere for både folkevalgte, publikum og administrasjon.
Som kommune er en av våre viktigste oppgaver å legge til rette for lokaldemokratiet. Lillestrøm kommune ønsker å ha et engasjerende lokaldemokrati som er åpent og tilgjengelig for innbyggerne.   
Lokaldemokratiet utøves blant annet gjennom vedtak i politiske møter. For å legge til rette for mer effektiv gjennomføring av politiske møter, har vi tatt i bruk et moderne, driftssikkert og brukervennlig system for distribusjon av dokumenter og et møtesystem som er integrert med kommunens til enhver tid gjeldende arkivsystem. Vi er av den oppfatning at det blir lettere for både innbyggere, folkevalgte og ansatte å følge med på hva som skjer under møtene dersom man tar i bruk digitale hjelpemidler.   
Vennlig hilsen 
Rune Baklien
Seksjonssjef
Politisk sekretariat
Jonas Lies gate 18, 2000 Lillestrøm  
Mobil: 99384957 
www.lillestrom.kommune.no 
www.facebook.com/lillestrom.kommune.no/ 
</t>
  </si>
  <si>
    <t>Tynset</t>
  </si>
  <si>
    <t xml:space="preserve">Svarer ja på spm. 4 - men "I forkant av møtene": Dersom politikerne har lagt inn forslaget sitt før møtet settes. Forslaget er ikke "offentlig"/fremmet før det presenteres fra talerstolen og vises på storskjerm og strømming. </t>
  </si>
  <si>
    <t>Nærøysund</t>
  </si>
  <si>
    <t xml:space="preserve">Portalen har mulighet til saksforberedelser og deling av forslag med definerte grupper før forslag eventuelt sendes inn til sekretariatet og tas til behandling. Denne funksjonaliteten brukes  svært lite. Det er ikke innsyn i portalen. </t>
  </si>
  <si>
    <t xml:space="preserve">I og med at denne delen a løsningen brukes i minimal grad er dette noe kommunen ikke har tatt stilling til. </t>
  </si>
  <si>
    <t>Randaberg kommune</t>
  </si>
  <si>
    <t xml:space="preserve">Det de folkevalgte, medlemmer av et gitt av våre politiske organ under kommunestyret, utveksler av tanker om og utkast til og etterhvert et endelig forslag til vedtak/endring/tillegg til vedtak i en sak som er til behandling i det gitte organet, er i praksis unntatt offentligheten i det at offentligheten ikke har bruker i systemet og ikke kan se disse utkastene. Det endelige forslaget til vedtak/endring/tillegg til vedtak i en sak skal/blir alltid lagt frem muntlig under behandlingen av en gitt sak, og er slik offentlig, akkurat på sammen måte som før denne ordningen ble innført, da en papirlapp eller e-post med vedtaksforslaget ble sendt sekretariatet i forkant, eller i det forslaget ble lagt frem muntlig i møtet. </t>
  </si>
  <si>
    <t>Se svar på spørsmål 5. Saksbehandlingen i kommunestyret og dets underliggende organ er fullt ut offentlig. Møtene er åpne for publikum, og forslag til vedtak blir i sin helhet lagt frem muntlig under behandlingen av sakene.</t>
  </si>
  <si>
    <t>Er uenig i vår tolkning: All politisk saksbehandling i Randaberg kommunes politiske organ foregår i åpne og offentlig tilgjengelige møter (med unntak av få saker, hvis behandling blir holdt lukket etter oppgitt §), og vi har også begrunnet hvorfor.</t>
  </si>
  <si>
    <t>Nordre Land</t>
  </si>
  <si>
    <t>Forslag og kommunikasjon politikere imellom ligger i møteportalen uten innsyn fra publikum.
Forslagene publiseres i protokoll som legges ut etter møtet.
Dette er unntatt fordi det ikke er kjent i forkant av møtet.</t>
  </si>
  <si>
    <t>Ville ikke gitt tilgang til møteportalen for allmenheten, men ville gitt innsyn i det som etterspørres.</t>
  </si>
  <si>
    <t>Sveio kommune</t>
  </si>
  <si>
    <t xml:space="preserve">Jf. "ja" på spm. 4: Me tolkar "fullt innsyn" som i at innsynskrav vil bli innvilga. Men aktivitet som ikkje høyrer til i protokollen, blir ikkje publisert ut i offentlege kanalar elles. </t>
  </si>
  <si>
    <t>Sveio kommune tar dykkar vurdering til etterretning. Korleis møteportalen blir brukt, sett opp mot Sivilombodet sine uttaler, vil bli tema under revidering av vårt reglement for folkevalde organ i løpet av hausten.</t>
  </si>
  <si>
    <t>Østre Toten kommune</t>
  </si>
  <si>
    <t>Det som blir lagt inn i "bobla" kommer ikke på vår nettside før etter møte. Hos oss så er ikke forslagene offentlige før de har lagt frem forslagene i møte.</t>
  </si>
  <si>
    <t>Storfjord kommune</t>
  </si>
  <si>
    <t>I forkant og underveis i møtene er det ikke løpende innsyn i forslag som leveres. Alle forslag refereres imidlertid muntlig i møtet, fra forslagsstiller og ved votering. Alle forslag inngår i protokollen i ettertid av møtet.</t>
  </si>
  <si>
    <t>Vi savner et alternativ på spørsmål 6: Kommunen vil gå gjennom Sivilombudets uttalelse og vurdere den opp mot situasjonen i Storfjord. Dersom dagens system ikke er dekkende vil kommunen i dialog med leverandøren gå gjennom hvilke løsninger som svarer på uttalelsen.</t>
  </si>
  <si>
    <t>Vindafjord</t>
  </si>
  <si>
    <t>Me svara ja på spørsmål 4 fordi innsynskrav vil bli innvilga. Aktivitet som ikkje høyrer til i protokollen, blir ikkje publisert ut i offentlege kanalar utover dette.</t>
  </si>
  <si>
    <t>I mottatt e-post frå dykk 21.08.24 er det referert til eit av svara våre: Me svara ja på spørsmål 4 fordi innsynskrav vil bli innvilga. Aktivitet som ikkje høyrer til i protokollen, blir ikkje publisert ut i offentlege kanalar utover dette. Dette svaret kan heller bytast ut med dette: Me svara ja på spørsmål 4 fordi innsynskrav vil bli innvilga. Funksjonaliteten i portalen me har er slik at medlemmene av utval kun kan leggje inn forslag til vedtak. Det er ikkje mogleg å kommentera, diskutera eller ha meiningsutvekslingar om desse forslaga i portalen. Det er heller ikkje mogleg å redigere forslaga når dei er sendt inn.  I kommunelova § 11-2 står det at saksbehandling skal skje i møtet. Med den funksjonaliteten vår portal har meinar me at aktiviteten i forkant av møta utelukka er førebuingar til sakshandsaminga som skal i møtet (mellom anna for å letta arbeidet for administrasjonen sitt arbeid med å førebu møtet)</t>
  </si>
  <si>
    <t>Elverum kommune</t>
  </si>
  <si>
    <t>Forslag til vedtak som er meldt inn før møtet i møteportalen for folkevalgte. I noen tilfeller sender folkevalgte selv forslagene til f.eks. lokalavis.</t>
  </si>
  <si>
    <t>Ringebu</t>
  </si>
  <si>
    <t>Endringsforslag eller tilleggsforslag på enkeltsaker lagt inn av den enkelte politiker. Disse kommer ikke på innsyn i dagens løsning fra Acos.</t>
  </si>
  <si>
    <t>Endringsforslag og/eller tilleggsforslag fra de folkevalgte legges ofte inn samme dag eller etter møtet har startet. Det er ikke vanlig at de legger inn forslagene sine mange dager før møtet. Det har derfor til nå vært svært få forslag tilgjengelig for eventuell publisering på innsyn.</t>
  </si>
  <si>
    <t>Ibestad kommune</t>
  </si>
  <si>
    <t>Vedrørende svar 4:  I møteportalen First Agenda er det ikke mulig å foreta saksbehandling.  Selve saksbehandlinga og samtlige møtedokumenter sakbehandles i sak/arkivsystemet Public 360 og overføres til First agenda.  Disse møtedokumentene offentliggjøres.  De enkelte politikerne kan imidlertid skrive egne kommentarer og sende beskjeder til en eller flere av de andre politikerne som har tilgang til møtet.  Notater eller evt. kommunikasjonen i portalen er det ikke innsyn i.</t>
  </si>
  <si>
    <t xml:space="preserve">Vedrørende svar 4 fra Ibestad kommune:  First Agenda er ikke et saksbehandlersystem i seg selv.  Evt. kommentarer som politikerne skriver gjøres på hver enkelt sak, enten som en "huskeliste" for seg selv eller en kommentar til andre på lik linje som de ville ha sendt, f.eks. en privat melding eller tatt en privat telefonsamtale om samme tema.  Selve møtebehandlinga og vedtak kommer i protokollen som skrives inn i Sak-arkivsystemet og som selvfølgelig offentliggjøres. </t>
  </si>
  <si>
    <t>Gran kommune</t>
  </si>
  <si>
    <t>Alle saksdokumenter fra administrasjonen og innstillende utvalg er tilgjengelig på kommunens hjemmeside, i tillegg til politiker-/møteportal. Gran kommune har vurdert kommunikasjon mellom folkevalgte og utkast til forslag i saker som organinterne dokumenter. Så snart et forslag blir fremmet i et møte, vises forslaget på storskjerm. I tillegg vil forslag som er fremmet og votering over forslag være gjengitt i protokollen etter møtegjennomføring.</t>
  </si>
  <si>
    <t>Vi vurderer å be vår leverandør om en løsning for direkte "streaming" av talerliste, forslagsstilling og votering. Men, dette er informasjon som er tilgjengelig for den som følger møtet fysisk eller via web-tv.</t>
  </si>
  <si>
    <t>Vi tar informasjonen i saken til etterretning, men trenger tid til å tilpasse praksisen vår. Vi er i dialog med systemleverandør.</t>
  </si>
  <si>
    <t>Etne kommune</t>
  </si>
  <si>
    <t>Portalen er eit arbeidsverktøy for folkevalde. Det er kun folkevalde og politisk sekreteriat som har tilgang.
Alle saker som skal handsamast i folkevalde organ ligg på heimesida for offentleg innsyn. Saker som er unnateke offentleheit, er kun å finne i portalen.</t>
  </si>
  <si>
    <t>Portalen er eit arbeidsverktøy for folkevalde.</t>
  </si>
  <si>
    <t>Bruken av digital møteportal i Etne kommune Funksjonaliteten i portalen me har er slik at medlemma av utval kun kan leggje inn forslag til vedtak. Det er ikkje mogleg å kommentera, diskutera eller ha meiningsutvekslingar om desse forslaga i portalen. Det er heller ikkje mogleg å redigere forslaga når dei er sendt inn.  I kommunelova § 11-2 står det at saksbehandling skal skje i møtet. Med den funksjonaliteten vår portal har, meinar me at aktiviteten i forkant av møta utelukka er førebuingar til saksbehandlinga som skal skje i møtet, mellom anna for å letta arbeidet for administrasjonen sitt arbeid med å førebu møtet.</t>
  </si>
  <si>
    <t>Nord-Odal kommune</t>
  </si>
  <si>
    <t>På spørsmål 3: det er stor variasjon på når forslagene legges inn. Noen legger inn i forkant, noen i møte, og noen bruker et ikke.</t>
  </si>
  <si>
    <t>Oppdal</t>
  </si>
  <si>
    <t xml:space="preserve">Oppdal kommune bruker Elements for å opprette møteinnkalling og møteprotokoller, i tillegg bruker 
vi First Agenda (Visma) for å dele innkalling og protokoll med politikere. Vi bruker også en funksjon i 
First Agenda til å gjennomføre avstemming og innsending av forslag i utvalgte møter. </t>
  </si>
  <si>
    <t>Politikkere kan snakke sammen via løsningen, på lik linje som de sender SMS/e-post til hverandre. De kan dele forslag til vedtak om de vil, slik de kan dele forslag til vedtak via e-post og lignende før møtet begynner.</t>
  </si>
  <si>
    <t>Vardø</t>
  </si>
  <si>
    <t>Vi bruker Publice 360 sin open government portal (åpen for alle) og Aventia kommunetv sin digital avstemming.</t>
  </si>
  <si>
    <t>Politikerne legger inn forslag, og disse er ikke åpne i forkant av møtene</t>
  </si>
  <si>
    <t>Lavangen kommune</t>
  </si>
  <si>
    <t>Rindal</t>
  </si>
  <si>
    <t>Vi benytter First Agenda prepare. Løsning har en chattefunksjon, der møtedeltakere kan kommunisere. Dette offentliggjøres ikke.</t>
  </si>
  <si>
    <t>Midtre Gauldal kommune</t>
  </si>
  <si>
    <t>Midtre Gauldal kommune benytter First Agenda Prepare for publisering av møtedokumenter til folkevalgte og First Agenda Live for selve møtene. Vi publiserer også alle offentlige møtedokumenter på vår hjemmeside via Elements Publikum som er koblet til vårt arkivsystem.</t>
  </si>
  <si>
    <t>Muligheten er der, men løsningen brukes ikke til å diskutere politiske saker bredt i organet. Politikerne forbereder seg i Prepare, men møtebehandlingen skjer i Live som direkte sendes på Kommune TV. Det er i Live de offisielle forslagene må komme.</t>
  </si>
  <si>
    <t>Nordreisa kommune</t>
  </si>
  <si>
    <t>Alt innhold i portalen er tilgjengelig, men under møtet kommer våre folkevalgte med forslag som ikke blir synlige før møtereferatet er publisert. Dette betyr at møteløsningen vi bruker til å protokollere ikke blir publisert før protokollen er signert.</t>
  </si>
  <si>
    <t>Sortland kommune</t>
  </si>
  <si>
    <t>Forslag fra folkevalgte er ikke synlig for andre enn de som har tilgang til portalen.</t>
  </si>
  <si>
    <t>Portalen har ikke et system som gjør det mulig å ha fullt innsyn for andre enn medlemmer av utvalgene.</t>
  </si>
  <si>
    <t>Kan tilføye at i det siste har det ikke kommet inn forslag i forkant av møtene, men i løpet av møtene.</t>
  </si>
  <si>
    <t>Lillehammer</t>
  </si>
  <si>
    <t>Administrasjonen distribuerer møtedokumenter til hvert enkelt møte i løsningen, FirstAgenda Prepare. De samme dokumenter blir samtidig lagt åpent ut på kommunens nettside. 
Det er mulig for de politiske representantene å organisere egne fora i FirstAgenda Prepare som ikke er synlig for allmenheten eller administrasjonen. FirstAgenda Prepare gir ikke muligheter for innsyn for allmenheten.</t>
  </si>
  <si>
    <t>Kommunen bytter løsning i løpet av høsten 2024. Ny leverandør er Jupiter med systemet DigDem.</t>
  </si>
  <si>
    <r>
      <rPr>
        <sz val="11"/>
        <color rgb="FF000000"/>
        <rFont val="Arial"/>
      </rPr>
      <t>Lillehammer kommune har akkurat byttet digitalt politikersystem, fra FirstAgenda Prepare til DigDem. Vi har kun benyttet systemet aktivt i en uke. Forslag oversendes per e-post til presse som har fremmet ønske om dette når saken er under realitetsbehandling. Ta gjerne kontakt dersom denne informasjonen ikke er utfyllende.</t>
    </r>
  </si>
  <si>
    <t>Bytte leverandør</t>
  </si>
  <si>
    <t>Vinje</t>
  </si>
  <si>
    <t>Sørreisa</t>
  </si>
  <si>
    <t>Ja, i forslag som gis i møte. 
Nei, fordi meg bekjent er det ikke funksjon som lar politikere kommunisere i portalen i forkant av møtene.</t>
  </si>
  <si>
    <t>Røros</t>
  </si>
  <si>
    <t>Lier kommune</t>
  </si>
  <si>
    <t>Vi benytter Jupiter sitt møtemodul-system DigDem til forberedelse og 
gjennomføring av politiske møter.
Vi publiserer også møtedokumenter i publikumsløsningen vår gjennom Sikris 
Elements publikum. Denne kan man finne på Lier kommune sine hjemmesider.</t>
  </si>
  <si>
    <t>bømlo</t>
  </si>
  <si>
    <t>Ås kommune</t>
  </si>
  <si>
    <t>Tysnes kommune</t>
  </si>
  <si>
    <t>Tysnes kommune bruk Fluix, der politikarane kan kommunisera med kvarandre. Me har ingen andre kommunikasjonsverktøy.</t>
  </si>
  <si>
    <t>Sunndal kommune</t>
  </si>
  <si>
    <t>Sunndal kommune benytter First Agenda (FA) som politikerportal. FA benyttes av politikere i kommunestyret, formannskapet og våre to hovedutvalg. FA er integrert med kommunens sak-/arkivsystem, og gir tilgang til publiserte og oppdaterte møtedokumenter. I tillegg er det et verktøy for personlig notater og markeringer i tilknytning til sakene, samt deling av kommentarer mellom politikerne.</t>
  </si>
  <si>
    <t>Krødsherad</t>
  </si>
  <si>
    <t xml:space="preserve">Vi har ikke rukket å komme i gang med Kaukus enda pga ombygging av kommunehuset. Vi benytter Elements sin møte modul, der alt blir offentliggjort via en åpen møte kalender hvor alle saksdokumenter, innkalling, saksliste, møteprotokoll blir publisert.  </t>
  </si>
  <si>
    <t>Vennesla</t>
  </si>
  <si>
    <t>I Vennesla kommune benyttes First Agenda Prepare. Politikerne har lastet ned en app på sine iPad’er. I tillegg har vi møtekalender på eInnsyn.</t>
  </si>
  <si>
    <t>Kommunen bruker FirstAgenda som politikerportal</t>
  </si>
  <si>
    <t>Fjord</t>
  </si>
  <si>
    <t>Orkland</t>
  </si>
  <si>
    <t>Forslag til vedtak legges frem i møtene. Det som blir lagt inn i FirstAgenda er det samme som ligger på kommunens hjemmeside.</t>
  </si>
  <si>
    <t>Vegårshei</t>
  </si>
  <si>
    <t>Hattfjelldal kommune</t>
  </si>
  <si>
    <t>Møteportalen benyttes av politikerne til å lese saker som skal opp til behandling. Politikerne kan kun fremme forslag til vedtak. Disse leses opp i det politiske møte av representanten før avstemming og vedtak. Almennheten har tilgang til å lese alle saker unntatt de som er offentlige under innsyn.</t>
  </si>
  <si>
    <t>Hva vil kommunen eventuelt gjøre?</t>
  </si>
  <si>
    <t>Antall som er kjent med uttalelsen:</t>
  </si>
  <si>
    <t>Antall hvor det er fullt innsyn:</t>
  </si>
  <si>
    <t>Antall som ikke har fullt innsyn, men som vil sikre det:</t>
  </si>
  <si>
    <t>Ja, fordi det ikke legges inn noe før møtene:</t>
  </si>
  <si>
    <t>Begynne å publisere forslag og innlegg åpent i forkant av møtene</t>
  </si>
  <si>
    <t>Antall som ikke er kjent med uttalelsen:</t>
  </si>
  <si>
    <t>Antall hvor det ikke er fullt innsyn:</t>
  </si>
  <si>
    <t>Antall som ikke har fullt innsyn, og som ikke vil sikre det:</t>
  </si>
  <si>
    <t>Ja, fordi det som legges inn publiseres åpent før møtene:</t>
  </si>
  <si>
    <t>Uklart:</t>
  </si>
  <si>
    <t>Finne en bedre løsning:</t>
  </si>
  <si>
    <t>Sum:</t>
  </si>
  <si>
    <t>Antall "ja":</t>
  </si>
  <si>
    <t>Antall "nei":</t>
  </si>
  <si>
    <t>Kjent med uttalelsen:</t>
  </si>
  <si>
    <t>Har fullt innsyn:</t>
  </si>
  <si>
    <t>Antall J:</t>
  </si>
  <si>
    <t>Ikke kjent med uttalelsen:</t>
  </si>
  <si>
    <t>Har ikke fullt innsyn:</t>
  </si>
  <si>
    <t>Antall N:</t>
  </si>
  <si>
    <t>101 av 155 kommuner opplyste at de var kjent med Sivilombudets uttalelser. 54 kommuner opplyste at de ikke var kjent med uttalelsene.</t>
  </si>
  <si>
    <t>72 kommuner opplyser at det er fullt innsyn for allmennheten for det som skjer i "boblene". 79 kommuner svarer at det ikke er det.</t>
  </si>
  <si>
    <t>Av de 79 kommunene som ikke har fullt innsyn i det som skjer i løsningen svarer 27 stykk at de vil gjøre noe med det. 51 har svart at de ikke vil gjøre noe med det.</t>
  </si>
  <si>
    <t>Fordeling:</t>
  </si>
  <si>
    <t>Vil sikre fullt mulighet for innsyn:</t>
  </si>
  <si>
    <t>Vil ikke sikre fullt mulighet for innsyn: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</si>
</sst>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9" x14ac:knownFonts="1">
    <font>
      <sz val="11"/>
      <color theme="1"/>
      <name val="Calibri"/>
      <scheme val="minor"/>
    </font>
    <font>
      <sz val="11"/>
      <color theme="1"/>
      <name val="Arial"/>
    </font>
    <font>
      <b/>
      <sz val="11"/>
      <color theme="1"/>
      <name val="Arial"/>
    </font>
    <font>
      <sz val="11"/>
      <color rgb="FF000000"/>
      <name val="Arial"/>
    </font>
    <font>
      <u/>
      <sz val="11"/>
      <color rgb="FF0000FF"/>
      <name val="Arial"/>
    </font>
    <font>
      <i/>
      <sz val="11"/>
      <color theme="1"/>
      <name val="Arial"/>
    </font>
    <font>
      <u/>
      <sz val="11"/>
      <color theme="1"/>
      <name val="Arial"/>
    </font>
    <font>
      <sz val="11"/>
      <name val="Arial"/>
    </font>
    <font>
      <u/>
      <sz val="11"/>
      <color rgb="FF1155CC"/>
      <name val="Arial"/>
    </font>
  </fonts>
  <fills count="4">
    <fill>
      <patternFill patternType="none"/>
    </fill>
    <fill>
      <patternFill patternType="gray125"/>
    </fill>
    <fill>
      <patternFill patternType="solid">
        <fgColor rgb="FF4A86E8"/>
        <bgColor rgb="FF4A86E8"/>
      </patternFill>
    </fill>
    <fill>
      <patternFill patternType="solid">
        <fgColor theme="0"/>
        <bgColor theme="0"/>
      </patternFill>
    </fill>
  </fills>
  <borders count="11">
    <border>
      <left/>
      <right/>
      <top/>
      <bottom/>
      <diagonal/>
    </border>
    <border>
      <left style="thin">
        <color rgb="FF284E3F"/>
      </left>
      <right style="thin">
        <color rgb="FF4A86E8"/>
      </right>
      <top style="thin">
        <color rgb="FF284E3F"/>
      </top>
      <bottom style="thin">
        <color rgb="FF284E3F"/>
      </bottom>
      <diagonal/>
    </border>
    <border>
      <left style="thin">
        <color rgb="FF4A86E8"/>
      </left>
      <right style="thin">
        <color rgb="FF4A86E8"/>
      </right>
      <top style="thin">
        <color rgb="FF284E3F"/>
      </top>
      <bottom style="thin">
        <color rgb="FF284E3F"/>
      </bottom>
      <diagonal/>
    </border>
    <border>
      <left style="thin">
        <color rgb="FF4A86E8"/>
      </left>
      <right style="thin">
        <color rgb="FF284E3F"/>
      </right>
      <top style="thin">
        <color rgb="FF284E3F"/>
      </top>
      <bottom style="thin">
        <color rgb="FF284E3F"/>
      </bottom>
      <diagonal/>
    </border>
    <border>
      <left style="thin">
        <color rgb="FF284E3F"/>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rgb="FF284E3F"/>
      </right>
      <top style="thin">
        <color theme="0"/>
      </top>
      <bottom style="thin">
        <color theme="0"/>
      </bottom>
      <diagonal/>
    </border>
    <border>
      <left style="thin">
        <color rgb="FF284E3F"/>
      </left>
      <right style="thin">
        <color theme="0"/>
      </right>
      <top style="thin">
        <color theme="0"/>
      </top>
      <bottom style="thin">
        <color rgb="FF284E3F"/>
      </bottom>
      <diagonal/>
    </border>
    <border>
      <left style="thin">
        <color theme="0"/>
      </left>
      <right style="thin">
        <color theme="0"/>
      </right>
      <top style="thin">
        <color theme="0"/>
      </top>
      <bottom style="thin">
        <color rgb="FF284E3F"/>
      </bottom>
      <diagonal/>
    </border>
    <border>
      <left style="thin">
        <color theme="0"/>
      </left>
      <right style="thin">
        <color rgb="FF284E3F"/>
      </right>
      <top style="thin">
        <color theme="0"/>
      </top>
      <bottom style="thin">
        <color rgb="FF284E3F"/>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3">
    <xf numFmtId="0" fontId="0" fillId="0" borderId="0" xfId="0"/>
    <xf numFmtId="0" fontId="1" fillId="2" borderId="0" xfId="0" applyFont="1" applyFill="1"/>
    <xf numFmtId="0" fontId="1" fillId="2" borderId="0" xfId="0" applyFont="1" applyFill="1" applyAlignment="1">
      <alignment vertical="top"/>
    </xf>
    <xf numFmtId="0" fontId="1" fillId="2" borderId="1" xfId="0" applyFont="1" applyFill="1" applyBorder="1" applyAlignment="1">
      <alignment horizontal="left" vertical="center"/>
    </xf>
    <xf numFmtId="0" fontId="1" fillId="2" borderId="2" xfId="0" applyFont="1" applyFill="1" applyBorder="1" applyAlignment="1">
      <alignment horizontal="left" vertical="center"/>
    </xf>
    <xf numFmtId="0" fontId="1" fillId="2" borderId="3" xfId="0" applyFont="1" applyFill="1" applyBorder="1" applyAlignment="1">
      <alignment horizontal="left" vertical="center"/>
    </xf>
    <xf numFmtId="0" fontId="1" fillId="3" borderId="0" xfId="0" applyFont="1" applyFill="1"/>
    <xf numFmtId="0" fontId="1" fillId="3" borderId="4" xfId="0" applyFont="1" applyFill="1" applyBorder="1" applyAlignment="1">
      <alignment vertical="center"/>
    </xf>
    <xf numFmtId="0" fontId="1" fillId="3" borderId="5" xfId="0" applyFont="1" applyFill="1" applyBorder="1" applyAlignment="1">
      <alignment vertical="center"/>
    </xf>
    <xf numFmtId="0" fontId="1" fillId="3" borderId="6" xfId="0" applyFont="1" applyFill="1" applyBorder="1" applyAlignment="1">
      <alignment vertical="center"/>
    </xf>
    <xf numFmtId="0" fontId="1" fillId="3" borderId="0" xfId="0" applyFont="1" applyFill="1" applyAlignment="1">
      <alignment horizontal="left"/>
    </xf>
    <xf numFmtId="0" fontId="3" fillId="3" borderId="0" xfId="0" applyFont="1" applyFill="1"/>
    <xf numFmtId="0" fontId="3" fillId="3" borderId="0" xfId="0" applyFont="1" applyFill="1" applyAlignment="1">
      <alignment horizontal="left"/>
    </xf>
    <xf numFmtId="0" fontId="1" fillId="3" borderId="0" xfId="0" applyFont="1" applyFill="1" applyAlignment="1">
      <alignment horizontal="right"/>
    </xf>
    <xf numFmtId="0" fontId="1" fillId="3" borderId="7" xfId="0" applyFont="1" applyFill="1" applyBorder="1" applyAlignment="1">
      <alignment vertical="center"/>
    </xf>
    <xf numFmtId="0" fontId="1" fillId="3" borderId="8" xfId="0" applyFont="1" applyFill="1" applyBorder="1" applyAlignment="1">
      <alignment vertical="center"/>
    </xf>
    <xf numFmtId="0" fontId="1" fillId="3" borderId="9" xfId="0" applyFont="1" applyFill="1" applyBorder="1" applyAlignment="1">
      <alignment vertical="center"/>
    </xf>
    <xf numFmtId="0" fontId="5" fillId="3" borderId="0" xfId="0" applyFont="1" applyFill="1"/>
    <xf numFmtId="0" fontId="6" fillId="3" borderId="0" xfId="0" applyFont="1" applyFill="1" applyAlignment="1">
      <alignment horizontal="right"/>
    </xf>
    <xf numFmtId="4" fontId="1" fillId="3" borderId="0" xfId="0" applyNumberFormat="1" applyFont="1" applyFill="1" applyAlignment="1">
      <alignment horizontal="right"/>
    </xf>
    <xf numFmtId="0" fontId="1" fillId="3" borderId="10" xfId="0" applyFont="1" applyFill="1" applyBorder="1"/>
    <xf numFmtId="0" fontId="1" fillId="3" borderId="10" xfId="0" applyFont="1" applyFill="1" applyBorder="1" applyAlignment="1">
      <alignment horizontal="right"/>
    </xf>
    <xf numFmtId="0" fontId="1" fillId="2" borderId="0" xfId="0" applyFont="1" applyFill="1" applyBorder="1"/>
    <xf numFmtId="0" fontId="1" fillId="2" borderId="0" xfId="0" applyFont="1" applyFill="1" applyBorder="1" applyAlignment="1">
      <alignment vertical="top"/>
    </xf>
    <xf numFmtId="0" fontId="2" fillId="2" borderId="0" xfId="0" applyFont="1" applyFill="1" applyBorder="1" applyAlignment="1">
      <alignment vertical="top"/>
    </xf>
    <xf numFmtId="0" fontId="1" fillId="3" borderId="0" xfId="0" applyFont="1" applyFill="1" applyBorder="1"/>
    <xf numFmtId="0" fontId="1" fillId="3" borderId="0" xfId="0" applyFont="1" applyFill="1" applyBorder="1" applyAlignment="1">
      <alignment horizontal="left"/>
    </xf>
    <xf numFmtId="0" fontId="3" fillId="3" borderId="0" xfId="0" applyFont="1" applyFill="1" applyBorder="1"/>
    <xf numFmtId="0" fontId="3" fillId="3" borderId="0" xfId="0" applyFont="1" applyFill="1" applyBorder="1" applyAlignment="1">
      <alignment horizontal="left"/>
    </xf>
    <xf numFmtId="0" fontId="1" fillId="3" borderId="0" xfId="0" applyFont="1" applyFill="1" applyBorder="1" applyAlignment="1">
      <alignment horizontal="right"/>
    </xf>
    <xf numFmtId="0" fontId="4" fillId="3" borderId="0" xfId="0" applyFont="1" applyFill="1" applyBorder="1"/>
    <xf numFmtId="0" fontId="2" fillId="3" borderId="10" xfId="0" applyFont="1" applyFill="1" applyBorder="1" applyAlignment="1">
      <alignment horizontal="right"/>
    </xf>
    <xf numFmtId="0" fontId="3" fillId="3" borderId="10" xfId="0" applyFont="1" applyFill="1" applyBorder="1" applyAlignment="1">
      <alignment horizontal="right"/>
    </xf>
  </cellXfs>
  <cellStyles count="1">
    <cellStyle name="Normal" xfId="0" builtinId="0"/>
  </cellStyles>
  <dxfs count="3">
    <dxf>
      <fill>
        <patternFill patternType="solid">
          <fgColor rgb="FFF8F9FA"/>
          <bgColor rgb="FFF8F9FA"/>
        </patternFill>
      </fill>
    </dxf>
    <dxf>
      <fill>
        <patternFill patternType="solid">
          <fgColor rgb="FFFFFFFF"/>
          <bgColor rgb="FFFFFFFF"/>
        </patternFill>
      </fill>
    </dxf>
    <dxf>
      <fill>
        <patternFill patternType="solid">
          <fgColor rgb="FF356854"/>
          <bgColor rgb="FF356854"/>
        </patternFill>
      </fill>
    </dxf>
  </dxfs>
  <tableStyles count="1">
    <tableStyle name="Hoveddokument-style" pivot="0" count="3" xr9:uid="{00000000-0011-0000-FFFF-FFFF00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1_2" displayName="Tabell1_2" ref="I1:K146">
  <tableColumns count="3">
    <tableColumn id="1" xr3:uid="{00000000-0010-0000-0000-000001000000}" name="Er løsningen i tråd med offentlighetsprinsippet?"/>
    <tableColumn id="2" xr3:uid="{00000000-0010-0000-0000-000002000000}" name="Hvorfor er ikke løsningen i tråd med offentlighetsprinsippet?"/>
    <tableColumn id="3" xr3:uid="{00000000-0010-0000-0000-000003000000}" name="Hva vil kommunen gjøre?"/>
  </tableColumns>
  <tableStyleInfo name="Hoveddokument-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birkenes.kommune.no/innhold/politikk-og-organisasjon/ny-si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988"/>
  <sheetViews>
    <sheetView tabSelected="1" topLeftCell="A125" workbookViewId="0">
      <pane xSplit="1" topLeftCell="B1" activePane="topRight" state="frozen"/>
      <selection pane="topRight" activeCell="A125" sqref="A125"/>
    </sheetView>
  </sheetViews>
  <sheetFormatPr baseColWidth="10" defaultColWidth="14.42578125" defaultRowHeight="15" customHeight="1" x14ac:dyDescent="0.25"/>
  <cols>
    <col min="1" max="1" width="23" customWidth="1"/>
    <col min="2" max="2" width="35.28515625" customWidth="1"/>
    <col min="3" max="3" width="38.140625" customWidth="1"/>
    <col min="4" max="4" width="46.5703125" customWidth="1"/>
    <col min="5" max="5" width="51.28515625" customWidth="1"/>
    <col min="6" max="6" width="32.5703125" customWidth="1"/>
    <col min="7" max="7" width="21" customWidth="1"/>
    <col min="8" max="8" width="18.7109375" customWidth="1"/>
    <col min="9" max="9" width="55.42578125" customWidth="1"/>
    <col min="10" max="10" width="65.28515625" customWidth="1"/>
    <col min="11" max="11" width="68.28515625" customWidth="1"/>
    <col min="13" max="16" width="8.7109375" customWidth="1"/>
  </cols>
  <sheetData>
    <row r="1" spans="1:16" ht="14.25" customHeight="1" x14ac:dyDescent="0.25">
      <c r="A1" s="22" t="s">
        <v>0</v>
      </c>
      <c r="B1" s="23" t="s">
        <v>1</v>
      </c>
      <c r="C1" s="23" t="s">
        <v>2</v>
      </c>
      <c r="D1" s="23" t="s">
        <v>3</v>
      </c>
      <c r="E1" s="22" t="s">
        <v>4</v>
      </c>
      <c r="F1" s="23" t="s">
        <v>5</v>
      </c>
      <c r="G1" s="24" t="s">
        <v>6</v>
      </c>
      <c r="H1" s="2"/>
      <c r="I1" s="3" t="s">
        <v>7</v>
      </c>
      <c r="J1" s="4" t="s">
        <v>8</v>
      </c>
      <c r="K1" s="5" t="s">
        <v>9</v>
      </c>
      <c r="L1" s="1"/>
      <c r="M1" s="1"/>
      <c r="N1" s="1"/>
      <c r="O1" s="1"/>
      <c r="P1" s="1"/>
    </row>
    <row r="2" spans="1:16" ht="14.25" customHeight="1" x14ac:dyDescent="0.25">
      <c r="A2" s="25" t="s">
        <v>10</v>
      </c>
      <c r="B2" s="25" t="s">
        <v>11</v>
      </c>
      <c r="C2" s="25" t="s">
        <v>11</v>
      </c>
      <c r="D2" s="25"/>
      <c r="E2" s="25"/>
      <c r="F2" s="25" t="s">
        <v>12</v>
      </c>
      <c r="G2" s="25"/>
      <c r="H2" s="6"/>
      <c r="I2" s="7" t="s">
        <v>13</v>
      </c>
      <c r="J2" s="8"/>
      <c r="K2" s="9"/>
      <c r="L2" s="6"/>
      <c r="M2" s="6"/>
      <c r="N2" s="6"/>
      <c r="O2" s="6"/>
      <c r="P2" s="6"/>
    </row>
    <row r="3" spans="1:16" ht="14.25" customHeight="1" x14ac:dyDescent="0.25">
      <c r="A3" s="25" t="s">
        <v>14</v>
      </c>
      <c r="B3" s="25" t="s">
        <v>11</v>
      </c>
      <c r="C3" s="25" t="s">
        <v>11</v>
      </c>
      <c r="D3" s="25"/>
      <c r="E3" s="25" t="s">
        <v>11</v>
      </c>
      <c r="F3" s="25" t="s">
        <v>15</v>
      </c>
      <c r="G3" s="25"/>
      <c r="H3" s="6"/>
      <c r="I3" s="7" t="s">
        <v>13</v>
      </c>
      <c r="J3" s="8"/>
      <c r="K3" s="9"/>
      <c r="L3" s="6"/>
      <c r="M3" s="6"/>
      <c r="N3" s="6"/>
      <c r="O3" s="6"/>
      <c r="P3" s="6"/>
    </row>
    <row r="4" spans="1:16" ht="14.25" customHeight="1" x14ac:dyDescent="0.25">
      <c r="A4" s="25" t="s">
        <v>16</v>
      </c>
      <c r="B4" s="25"/>
      <c r="C4" s="26" t="s">
        <v>11</v>
      </c>
      <c r="D4" s="25"/>
      <c r="E4" s="25"/>
      <c r="F4" s="25" t="s">
        <v>17</v>
      </c>
      <c r="G4" s="25"/>
      <c r="H4" s="6"/>
      <c r="I4" s="7" t="s">
        <v>13</v>
      </c>
      <c r="J4" s="8"/>
      <c r="K4" s="9"/>
      <c r="L4" s="6"/>
      <c r="M4" s="6"/>
      <c r="N4" s="6"/>
      <c r="O4" s="6"/>
      <c r="P4" s="6"/>
    </row>
    <row r="5" spans="1:16" ht="14.25" customHeight="1" x14ac:dyDescent="0.25">
      <c r="A5" s="25" t="s">
        <v>18</v>
      </c>
      <c r="B5" s="25" t="s">
        <v>11</v>
      </c>
      <c r="C5" s="25" t="s">
        <v>11</v>
      </c>
      <c r="D5" s="25"/>
      <c r="E5" s="25"/>
      <c r="F5" s="25"/>
      <c r="G5" s="25"/>
      <c r="H5" s="6"/>
      <c r="I5" s="7" t="s">
        <v>13</v>
      </c>
      <c r="J5" s="8"/>
      <c r="K5" s="9"/>
      <c r="L5" s="6"/>
      <c r="M5" s="6"/>
      <c r="N5" s="6"/>
      <c r="O5" s="6"/>
      <c r="P5" s="6"/>
    </row>
    <row r="6" spans="1:16" ht="14.25" customHeight="1" x14ac:dyDescent="0.25">
      <c r="A6" s="25" t="s">
        <v>19</v>
      </c>
      <c r="B6" s="25" t="s">
        <v>11</v>
      </c>
      <c r="C6" s="25" t="s">
        <v>11</v>
      </c>
      <c r="D6" s="25" t="s">
        <v>20</v>
      </c>
      <c r="E6" s="25"/>
      <c r="F6" s="25" t="s">
        <v>21</v>
      </c>
      <c r="G6" s="25"/>
      <c r="H6" s="6"/>
      <c r="I6" s="7" t="s">
        <v>22</v>
      </c>
      <c r="J6" s="8" t="s">
        <v>23</v>
      </c>
      <c r="K6" s="9"/>
      <c r="L6" s="6"/>
      <c r="M6" s="6"/>
      <c r="N6" s="6"/>
      <c r="O6" s="6"/>
      <c r="P6" s="6"/>
    </row>
    <row r="7" spans="1:16" ht="14.25" customHeight="1" x14ac:dyDescent="0.25">
      <c r="A7" s="25" t="s">
        <v>24</v>
      </c>
      <c r="B7" s="25" t="s">
        <v>11</v>
      </c>
      <c r="C7" s="25" t="s">
        <v>25</v>
      </c>
      <c r="D7" s="25" t="s">
        <v>26</v>
      </c>
      <c r="E7" s="25" t="s">
        <v>25</v>
      </c>
      <c r="F7" s="25" t="s">
        <v>27</v>
      </c>
      <c r="G7" s="25"/>
      <c r="H7" s="6"/>
      <c r="I7" s="7" t="s">
        <v>22</v>
      </c>
      <c r="J7" s="8" t="s">
        <v>23</v>
      </c>
      <c r="K7" s="9"/>
      <c r="L7" s="6"/>
      <c r="M7" s="6"/>
      <c r="N7" s="6"/>
      <c r="O7" s="6"/>
      <c r="P7" s="6"/>
    </row>
    <row r="8" spans="1:16" ht="14.25" customHeight="1" x14ac:dyDescent="0.25">
      <c r="A8" s="25" t="s">
        <v>28</v>
      </c>
      <c r="B8" s="25" t="s">
        <v>25</v>
      </c>
      <c r="C8" s="25" t="s">
        <v>25</v>
      </c>
      <c r="D8" s="25" t="s">
        <v>29</v>
      </c>
      <c r="E8" s="25" t="s">
        <v>25</v>
      </c>
      <c r="F8" s="25" t="s">
        <v>30</v>
      </c>
      <c r="G8" s="25" t="s">
        <v>31</v>
      </c>
      <c r="H8" s="6"/>
      <c r="I8" s="7" t="s">
        <v>22</v>
      </c>
      <c r="J8" s="8" t="s">
        <v>23</v>
      </c>
      <c r="K8" s="9"/>
      <c r="L8" s="6"/>
      <c r="M8" s="6"/>
      <c r="N8" s="6"/>
      <c r="O8" s="6"/>
      <c r="P8" s="6"/>
    </row>
    <row r="9" spans="1:16" ht="14.25" customHeight="1" x14ac:dyDescent="0.25">
      <c r="A9" s="25" t="s">
        <v>32</v>
      </c>
      <c r="B9" s="25" t="s">
        <v>11</v>
      </c>
      <c r="C9" s="25" t="s">
        <v>25</v>
      </c>
      <c r="D9" s="25" t="s">
        <v>33</v>
      </c>
      <c r="E9" s="25" t="s">
        <v>25</v>
      </c>
      <c r="F9" s="25" t="s">
        <v>34</v>
      </c>
      <c r="G9" s="25" t="s">
        <v>35</v>
      </c>
      <c r="H9" s="6"/>
      <c r="I9" s="7" t="s">
        <v>22</v>
      </c>
      <c r="J9" s="8" t="s">
        <v>23</v>
      </c>
      <c r="K9" s="9"/>
      <c r="L9" s="6"/>
      <c r="M9" s="6"/>
      <c r="N9" s="6"/>
      <c r="O9" s="6"/>
      <c r="P9" s="6"/>
    </row>
    <row r="10" spans="1:16" ht="14.25" customHeight="1" x14ac:dyDescent="0.25">
      <c r="A10" s="25" t="s">
        <v>36</v>
      </c>
      <c r="B10" s="25" t="s">
        <v>25</v>
      </c>
      <c r="C10" s="25" t="s">
        <v>25</v>
      </c>
      <c r="D10" s="25" t="s">
        <v>37</v>
      </c>
      <c r="E10" s="25" t="s">
        <v>25</v>
      </c>
      <c r="F10" s="25" t="s">
        <v>38</v>
      </c>
      <c r="G10" s="25"/>
      <c r="H10" s="6"/>
      <c r="I10" s="7" t="s">
        <v>22</v>
      </c>
      <c r="J10" s="8"/>
      <c r="K10" s="9"/>
      <c r="L10" s="6"/>
      <c r="M10" s="6"/>
      <c r="N10" s="6"/>
      <c r="O10" s="6"/>
      <c r="P10" s="6"/>
    </row>
    <row r="11" spans="1:16" x14ac:dyDescent="0.25">
      <c r="A11" s="25" t="s">
        <v>39</v>
      </c>
      <c r="B11" s="25" t="s">
        <v>11</v>
      </c>
      <c r="C11" s="25" t="s">
        <v>25</v>
      </c>
      <c r="D11" s="25" t="s">
        <v>40</v>
      </c>
      <c r="E11" s="25" t="s">
        <v>25</v>
      </c>
      <c r="F11" s="25" t="s">
        <v>41</v>
      </c>
      <c r="G11" s="25"/>
      <c r="H11" s="6"/>
      <c r="I11" s="7" t="s">
        <v>22</v>
      </c>
      <c r="J11" s="8"/>
      <c r="K11" s="9"/>
      <c r="L11" s="6"/>
      <c r="M11" s="6"/>
      <c r="N11" s="6"/>
      <c r="O11" s="6"/>
      <c r="P11" s="6"/>
    </row>
    <row r="12" spans="1:16" ht="14.25" customHeight="1" x14ac:dyDescent="0.25">
      <c r="A12" s="25" t="s">
        <v>42</v>
      </c>
      <c r="B12" s="25" t="s">
        <v>11</v>
      </c>
      <c r="C12" s="25" t="s">
        <v>25</v>
      </c>
      <c r="D12" s="25" t="s">
        <v>43</v>
      </c>
      <c r="E12" s="25" t="s">
        <v>25</v>
      </c>
      <c r="F12" s="25"/>
      <c r="G12" s="25"/>
      <c r="H12" s="6"/>
      <c r="I12" s="7" t="s">
        <v>22</v>
      </c>
      <c r="J12" s="8"/>
      <c r="K12" s="9"/>
      <c r="L12" s="6"/>
      <c r="M12" s="6"/>
      <c r="N12" s="6"/>
      <c r="O12" s="6"/>
      <c r="P12" s="6"/>
    </row>
    <row r="13" spans="1:16" ht="14.25" customHeight="1" x14ac:dyDescent="0.25">
      <c r="A13" s="25" t="s">
        <v>44</v>
      </c>
      <c r="B13" s="25" t="s">
        <v>11</v>
      </c>
      <c r="C13" s="25" t="s">
        <v>11</v>
      </c>
      <c r="D13" s="25"/>
      <c r="E13" s="25"/>
      <c r="F13" s="25" t="s">
        <v>45</v>
      </c>
      <c r="G13" s="25"/>
      <c r="H13" s="6"/>
      <c r="I13" s="7" t="s">
        <v>22</v>
      </c>
      <c r="J13" s="8"/>
      <c r="K13" s="9"/>
      <c r="L13" s="6"/>
      <c r="M13" s="6"/>
      <c r="N13" s="6"/>
      <c r="O13" s="6"/>
      <c r="P13" s="6"/>
    </row>
    <row r="14" spans="1:16" x14ac:dyDescent="0.25">
      <c r="A14" s="25" t="s">
        <v>46</v>
      </c>
      <c r="B14" s="25" t="s">
        <v>11</v>
      </c>
      <c r="C14" s="25" t="s">
        <v>11</v>
      </c>
      <c r="D14" s="25"/>
      <c r="E14" s="25"/>
      <c r="F14" s="25" t="s">
        <v>47</v>
      </c>
      <c r="G14" s="25"/>
      <c r="H14" s="6"/>
      <c r="I14" s="7" t="s">
        <v>22</v>
      </c>
      <c r="J14" s="8"/>
      <c r="K14" s="9"/>
      <c r="L14" s="6"/>
      <c r="M14" s="6"/>
      <c r="N14" s="6"/>
      <c r="O14" s="6"/>
      <c r="P14" s="6"/>
    </row>
    <row r="15" spans="1:16" x14ac:dyDescent="0.25">
      <c r="A15" s="25" t="s">
        <v>48</v>
      </c>
      <c r="B15" s="25" t="s">
        <v>11</v>
      </c>
      <c r="C15" s="25" t="s">
        <v>11</v>
      </c>
      <c r="D15" s="25"/>
      <c r="E15" s="25"/>
      <c r="F15" s="25" t="s">
        <v>49</v>
      </c>
      <c r="G15" s="25"/>
      <c r="H15" s="6"/>
      <c r="I15" s="7" t="s">
        <v>22</v>
      </c>
      <c r="J15" s="8"/>
      <c r="K15" s="9"/>
      <c r="L15" s="6"/>
      <c r="M15" s="6"/>
      <c r="N15" s="6"/>
      <c r="O15" s="6"/>
      <c r="P15" s="6"/>
    </row>
    <row r="16" spans="1:16" ht="14.25" customHeight="1" x14ac:dyDescent="0.25">
      <c r="A16" s="25" t="s">
        <v>50</v>
      </c>
      <c r="B16" s="25" t="s">
        <v>11</v>
      </c>
      <c r="C16" s="25" t="s">
        <v>25</v>
      </c>
      <c r="D16" s="25" t="s">
        <v>51</v>
      </c>
      <c r="E16" s="25" t="s">
        <v>25</v>
      </c>
      <c r="F16" s="25" t="s">
        <v>52</v>
      </c>
      <c r="G16" s="25"/>
      <c r="H16" s="6"/>
      <c r="I16" s="7" t="s">
        <v>22</v>
      </c>
      <c r="J16" s="8"/>
      <c r="K16" s="9"/>
      <c r="L16" s="6"/>
      <c r="M16" s="6"/>
      <c r="N16" s="6"/>
      <c r="O16" s="6"/>
      <c r="P16" s="6"/>
    </row>
    <row r="17" spans="1:16" ht="14.25" customHeight="1" x14ac:dyDescent="0.25">
      <c r="A17" s="25" t="s">
        <v>53</v>
      </c>
      <c r="B17" s="25" t="s">
        <v>11</v>
      </c>
      <c r="C17" s="25" t="s">
        <v>25</v>
      </c>
      <c r="D17" s="25" t="s">
        <v>54</v>
      </c>
      <c r="E17" s="25" t="s">
        <v>11</v>
      </c>
      <c r="F17" s="25"/>
      <c r="G17" s="25"/>
      <c r="H17" s="6"/>
      <c r="I17" s="7" t="s">
        <v>22</v>
      </c>
      <c r="J17" s="8"/>
      <c r="K17" s="9"/>
      <c r="L17" s="6"/>
      <c r="M17" s="6"/>
      <c r="N17" s="6"/>
      <c r="O17" s="6"/>
      <c r="P17" s="6"/>
    </row>
    <row r="18" spans="1:16" ht="14.25" customHeight="1" x14ac:dyDescent="0.25">
      <c r="A18" s="25" t="s">
        <v>55</v>
      </c>
      <c r="B18" s="25" t="s">
        <v>11</v>
      </c>
      <c r="C18" s="25" t="s">
        <v>25</v>
      </c>
      <c r="D18" s="25" t="s">
        <v>56</v>
      </c>
      <c r="E18" s="25" t="s">
        <v>11</v>
      </c>
      <c r="F18" s="25"/>
      <c r="G18" s="25"/>
      <c r="H18" s="6"/>
      <c r="I18" s="7" t="s">
        <v>22</v>
      </c>
      <c r="J18" s="8"/>
      <c r="K18" s="9"/>
      <c r="L18" s="6"/>
      <c r="M18" s="6"/>
      <c r="N18" s="6"/>
      <c r="O18" s="6"/>
      <c r="P18" s="6"/>
    </row>
    <row r="19" spans="1:16" ht="14.25" customHeight="1" x14ac:dyDescent="0.25">
      <c r="A19" s="25" t="s">
        <v>57</v>
      </c>
      <c r="B19" s="25" t="s">
        <v>11</v>
      </c>
      <c r="C19" s="25" t="s">
        <v>11</v>
      </c>
      <c r="D19" s="25" t="s">
        <v>58</v>
      </c>
      <c r="E19" s="25"/>
      <c r="F19" s="25"/>
      <c r="G19" s="25"/>
      <c r="H19" s="6"/>
      <c r="I19" s="7" t="s">
        <v>22</v>
      </c>
      <c r="J19" s="8"/>
      <c r="K19" s="9"/>
      <c r="L19" s="6"/>
      <c r="M19" s="6"/>
      <c r="N19" s="6"/>
      <c r="O19" s="6"/>
      <c r="P19" s="6"/>
    </row>
    <row r="20" spans="1:16" ht="14.25" customHeight="1" x14ac:dyDescent="0.25">
      <c r="A20" s="25" t="s">
        <v>59</v>
      </c>
      <c r="B20" s="25" t="s">
        <v>11</v>
      </c>
      <c r="C20" s="25" t="s">
        <v>11</v>
      </c>
      <c r="D20" s="25"/>
      <c r="E20" s="25"/>
      <c r="F20" s="25" t="s">
        <v>60</v>
      </c>
      <c r="G20" s="25"/>
      <c r="H20" s="6"/>
      <c r="I20" s="7" t="s">
        <v>22</v>
      </c>
      <c r="J20" s="8"/>
      <c r="K20" s="9"/>
      <c r="L20" s="6"/>
      <c r="M20" s="6"/>
      <c r="N20" s="6"/>
      <c r="O20" s="6"/>
      <c r="P20" s="6"/>
    </row>
    <row r="21" spans="1:16" ht="14.25" customHeight="1" x14ac:dyDescent="0.25">
      <c r="A21" s="25" t="s">
        <v>61</v>
      </c>
      <c r="B21" s="25" t="s">
        <v>25</v>
      </c>
      <c r="C21" s="25" t="s">
        <v>11</v>
      </c>
      <c r="D21" s="25"/>
      <c r="E21" s="25"/>
      <c r="F21" s="25" t="s">
        <v>62</v>
      </c>
      <c r="G21" s="25"/>
      <c r="H21" s="6"/>
      <c r="I21" s="7" t="s">
        <v>22</v>
      </c>
      <c r="J21" s="8"/>
      <c r="K21" s="9"/>
      <c r="L21" s="6"/>
      <c r="M21" s="6"/>
      <c r="N21" s="6"/>
      <c r="O21" s="6"/>
      <c r="P21" s="6"/>
    </row>
    <row r="22" spans="1:16" ht="14.25" customHeight="1" x14ac:dyDescent="0.25">
      <c r="A22" s="25" t="s">
        <v>63</v>
      </c>
      <c r="B22" s="25" t="s">
        <v>11</v>
      </c>
      <c r="C22" s="25" t="s">
        <v>25</v>
      </c>
      <c r="D22" s="25" t="s">
        <v>64</v>
      </c>
      <c r="E22" s="25" t="s">
        <v>25</v>
      </c>
      <c r="F22" s="25" t="s">
        <v>65</v>
      </c>
      <c r="G22" s="25"/>
      <c r="H22" s="6"/>
      <c r="I22" s="7" t="s">
        <v>22</v>
      </c>
      <c r="J22" s="8"/>
      <c r="K22" s="9"/>
      <c r="L22" s="6"/>
      <c r="M22" s="6"/>
      <c r="N22" s="6"/>
      <c r="O22" s="6"/>
      <c r="P22" s="6"/>
    </row>
    <row r="23" spans="1:16" ht="14.25" customHeight="1" x14ac:dyDescent="0.25">
      <c r="A23" s="25" t="s">
        <v>66</v>
      </c>
      <c r="B23" s="25" t="s">
        <v>11</v>
      </c>
      <c r="C23" s="25" t="s">
        <v>25</v>
      </c>
      <c r="D23" s="25" t="s">
        <v>67</v>
      </c>
      <c r="E23" s="25" t="s">
        <v>25</v>
      </c>
      <c r="F23" s="25"/>
      <c r="G23" s="25"/>
      <c r="H23" s="6"/>
      <c r="I23" s="7" t="s">
        <v>22</v>
      </c>
      <c r="J23" s="8"/>
      <c r="K23" s="9"/>
      <c r="L23" s="6"/>
      <c r="M23" s="6"/>
      <c r="N23" s="6"/>
      <c r="O23" s="6"/>
      <c r="P23" s="6"/>
    </row>
    <row r="24" spans="1:16" ht="14.25" customHeight="1" x14ac:dyDescent="0.25">
      <c r="A24" s="25" t="s">
        <v>68</v>
      </c>
      <c r="B24" s="25" t="s">
        <v>11</v>
      </c>
      <c r="C24" s="25" t="s">
        <v>25</v>
      </c>
      <c r="D24" s="25" t="s">
        <v>69</v>
      </c>
      <c r="E24" s="25" t="s">
        <v>11</v>
      </c>
      <c r="F24" s="25" t="s">
        <v>70</v>
      </c>
      <c r="G24" s="25"/>
      <c r="H24" s="6"/>
      <c r="I24" s="7" t="s">
        <v>22</v>
      </c>
      <c r="J24" s="8"/>
      <c r="K24" s="9" t="s">
        <v>71</v>
      </c>
      <c r="L24" s="6"/>
      <c r="M24" s="6"/>
      <c r="N24" s="6"/>
      <c r="O24" s="6"/>
      <c r="P24" s="6"/>
    </row>
    <row r="25" spans="1:16" ht="14.25" customHeight="1" x14ac:dyDescent="0.25">
      <c r="A25" s="25" t="s">
        <v>72</v>
      </c>
      <c r="B25" s="25" t="s">
        <v>11</v>
      </c>
      <c r="C25" s="25" t="s">
        <v>25</v>
      </c>
      <c r="D25" s="25" t="s">
        <v>73</v>
      </c>
      <c r="E25" s="25" t="s">
        <v>25</v>
      </c>
      <c r="F25" s="25"/>
      <c r="G25" s="25"/>
      <c r="H25" s="6"/>
      <c r="I25" s="7" t="s">
        <v>22</v>
      </c>
      <c r="J25" s="8"/>
      <c r="K25" s="9"/>
      <c r="L25" s="6"/>
      <c r="M25" s="6"/>
      <c r="N25" s="6"/>
      <c r="O25" s="6"/>
      <c r="P25" s="6"/>
    </row>
    <row r="26" spans="1:16" ht="14.25" customHeight="1" x14ac:dyDescent="0.25">
      <c r="A26" s="25" t="s">
        <v>74</v>
      </c>
      <c r="B26" s="25" t="s">
        <v>11</v>
      </c>
      <c r="C26" s="25" t="s">
        <v>25</v>
      </c>
      <c r="D26" s="25" t="s">
        <v>75</v>
      </c>
      <c r="E26" s="25" t="s">
        <v>25</v>
      </c>
      <c r="F26" s="25" t="s">
        <v>75</v>
      </c>
      <c r="G26" s="25"/>
      <c r="H26" s="6"/>
      <c r="I26" s="7" t="s">
        <v>22</v>
      </c>
      <c r="J26" s="8"/>
      <c r="K26" s="9"/>
      <c r="L26" s="6"/>
      <c r="M26" s="6"/>
      <c r="N26" s="6"/>
      <c r="O26" s="6"/>
      <c r="P26" s="6"/>
    </row>
    <row r="27" spans="1:16" ht="14.25" customHeight="1" x14ac:dyDescent="0.25">
      <c r="A27" s="25" t="s">
        <v>76</v>
      </c>
      <c r="B27" s="25" t="s">
        <v>25</v>
      </c>
      <c r="C27" s="25" t="s">
        <v>11</v>
      </c>
      <c r="D27" s="25" t="s">
        <v>77</v>
      </c>
      <c r="E27" s="25"/>
      <c r="F27" s="25"/>
      <c r="G27" s="25"/>
      <c r="H27" s="6"/>
      <c r="I27" s="7" t="s">
        <v>22</v>
      </c>
      <c r="J27" s="8"/>
      <c r="K27" s="9"/>
      <c r="L27" s="6"/>
      <c r="M27" s="6"/>
      <c r="N27" s="6"/>
      <c r="O27" s="6"/>
      <c r="P27" s="6"/>
    </row>
    <row r="28" spans="1:16" ht="14.25" customHeight="1" x14ac:dyDescent="0.25">
      <c r="A28" s="25" t="s">
        <v>78</v>
      </c>
      <c r="B28" s="25" t="s">
        <v>11</v>
      </c>
      <c r="C28" s="25" t="s">
        <v>11</v>
      </c>
      <c r="D28" s="25"/>
      <c r="E28" s="25"/>
      <c r="F28" s="25" t="s">
        <v>79</v>
      </c>
      <c r="G28" s="25"/>
      <c r="H28" s="6"/>
      <c r="I28" s="7" t="s">
        <v>22</v>
      </c>
      <c r="J28" s="8"/>
      <c r="K28" s="9"/>
      <c r="L28" s="6"/>
      <c r="M28" s="6"/>
      <c r="N28" s="6"/>
      <c r="O28" s="6"/>
      <c r="P28" s="6"/>
    </row>
    <row r="29" spans="1:16" ht="14.25" customHeight="1" x14ac:dyDescent="0.25">
      <c r="A29" s="25" t="s">
        <v>80</v>
      </c>
      <c r="B29" s="25"/>
      <c r="C29" s="26" t="s">
        <v>11</v>
      </c>
      <c r="D29" s="25"/>
      <c r="E29" s="25"/>
      <c r="F29" s="25" t="s">
        <v>81</v>
      </c>
      <c r="G29" s="25"/>
      <c r="H29" s="6"/>
      <c r="I29" s="7" t="s">
        <v>22</v>
      </c>
      <c r="J29" s="8"/>
      <c r="K29" s="9"/>
      <c r="L29" s="6"/>
      <c r="M29" s="6"/>
      <c r="N29" s="6"/>
      <c r="O29" s="6"/>
      <c r="P29" s="6"/>
    </row>
    <row r="30" spans="1:16" ht="14.25" customHeight="1" x14ac:dyDescent="0.25">
      <c r="A30" s="25" t="s">
        <v>82</v>
      </c>
      <c r="B30" s="25"/>
      <c r="C30" s="26" t="s">
        <v>11</v>
      </c>
      <c r="D30" s="25"/>
      <c r="E30" s="25"/>
      <c r="F30" s="25" t="s">
        <v>83</v>
      </c>
      <c r="G30" s="25"/>
      <c r="H30" s="6"/>
      <c r="I30" s="7" t="s">
        <v>22</v>
      </c>
      <c r="J30" s="8"/>
      <c r="K30" s="9"/>
      <c r="L30" s="6"/>
      <c r="M30" s="6"/>
      <c r="N30" s="6"/>
      <c r="O30" s="6"/>
      <c r="P30" s="6"/>
    </row>
    <row r="31" spans="1:16" x14ac:dyDescent="0.25">
      <c r="A31" s="25" t="s">
        <v>84</v>
      </c>
      <c r="B31" s="25"/>
      <c r="C31" s="26" t="s">
        <v>11</v>
      </c>
      <c r="D31" s="25"/>
      <c r="E31" s="25"/>
      <c r="F31" s="25" t="s">
        <v>85</v>
      </c>
      <c r="G31" s="25"/>
      <c r="H31" s="6"/>
      <c r="I31" s="7" t="s">
        <v>22</v>
      </c>
      <c r="J31" s="8"/>
      <c r="K31" s="9"/>
      <c r="L31" s="6"/>
      <c r="M31" s="6"/>
      <c r="N31" s="6"/>
      <c r="O31" s="6"/>
      <c r="P31" s="6"/>
    </row>
    <row r="32" spans="1:16" ht="14.25" customHeight="1" x14ac:dyDescent="0.25">
      <c r="A32" s="25" t="s">
        <v>86</v>
      </c>
      <c r="B32" s="25" t="s">
        <v>11</v>
      </c>
      <c r="C32" s="25" t="s">
        <v>25</v>
      </c>
      <c r="D32" s="25" t="s">
        <v>87</v>
      </c>
      <c r="E32" s="25" t="s">
        <v>11</v>
      </c>
      <c r="F32" s="25"/>
      <c r="G32" s="25" t="s">
        <v>88</v>
      </c>
      <c r="H32" s="6"/>
      <c r="I32" s="7" t="s">
        <v>22</v>
      </c>
      <c r="J32" s="8"/>
      <c r="K32" s="9"/>
      <c r="L32" s="6"/>
      <c r="M32" s="6"/>
      <c r="N32" s="6"/>
      <c r="O32" s="6"/>
      <c r="P32" s="6"/>
    </row>
    <row r="33" spans="1:16" ht="14.25" customHeight="1" x14ac:dyDescent="0.25">
      <c r="A33" s="25" t="s">
        <v>89</v>
      </c>
      <c r="B33" s="25" t="s">
        <v>11</v>
      </c>
      <c r="C33" s="25" t="s">
        <v>25</v>
      </c>
      <c r="D33" s="25" t="s">
        <v>90</v>
      </c>
      <c r="E33" s="25" t="s">
        <v>25</v>
      </c>
      <c r="F33" s="25"/>
      <c r="G33" s="27" t="s">
        <v>91</v>
      </c>
      <c r="H33" s="6"/>
      <c r="I33" s="7" t="s">
        <v>22</v>
      </c>
      <c r="J33" s="8"/>
      <c r="K33" s="9"/>
      <c r="L33" s="6"/>
      <c r="M33" s="6"/>
      <c r="N33" s="6"/>
      <c r="O33" s="6"/>
      <c r="P33" s="6"/>
    </row>
    <row r="34" spans="1:16" ht="14.25" customHeight="1" x14ac:dyDescent="0.25">
      <c r="A34" s="25" t="s">
        <v>92</v>
      </c>
      <c r="B34" s="25" t="s">
        <v>25</v>
      </c>
      <c r="C34" s="25" t="s">
        <v>25</v>
      </c>
      <c r="D34" s="25" t="s">
        <v>93</v>
      </c>
      <c r="E34" s="25" t="s">
        <v>25</v>
      </c>
      <c r="F34" s="25" t="s">
        <v>94</v>
      </c>
      <c r="G34" s="25" t="s">
        <v>95</v>
      </c>
      <c r="H34" s="6"/>
      <c r="I34" s="7" t="s">
        <v>22</v>
      </c>
      <c r="J34" s="8"/>
      <c r="K34" s="9"/>
      <c r="L34" s="6"/>
      <c r="M34" s="6"/>
      <c r="N34" s="6"/>
      <c r="O34" s="6"/>
      <c r="P34" s="6"/>
    </row>
    <row r="35" spans="1:16" ht="14.25" customHeight="1" x14ac:dyDescent="0.25">
      <c r="A35" s="25" t="s">
        <v>96</v>
      </c>
      <c r="B35" s="25" t="s">
        <v>25</v>
      </c>
      <c r="C35" s="25" t="s">
        <v>25</v>
      </c>
      <c r="D35" s="25" t="s">
        <v>97</v>
      </c>
      <c r="E35" s="25" t="s">
        <v>25</v>
      </c>
      <c r="F35" s="25"/>
      <c r="G35" s="25" t="s">
        <v>98</v>
      </c>
      <c r="H35" s="6"/>
      <c r="I35" s="7" t="s">
        <v>22</v>
      </c>
      <c r="J35" s="8"/>
      <c r="K35" s="9"/>
      <c r="L35" s="6"/>
      <c r="M35" s="6"/>
      <c r="N35" s="6"/>
      <c r="O35" s="6"/>
      <c r="P35" s="6"/>
    </row>
    <row r="36" spans="1:16" ht="14.25" customHeight="1" x14ac:dyDescent="0.25">
      <c r="A36" s="25" t="s">
        <v>99</v>
      </c>
      <c r="B36" s="25" t="s">
        <v>25</v>
      </c>
      <c r="C36" s="25" t="s">
        <v>25</v>
      </c>
      <c r="D36" s="25" t="s">
        <v>100</v>
      </c>
      <c r="E36" s="25" t="s">
        <v>25</v>
      </c>
      <c r="F36" s="25" t="s">
        <v>101</v>
      </c>
      <c r="G36" s="27" t="s">
        <v>102</v>
      </c>
      <c r="H36" s="6"/>
      <c r="I36" s="7" t="s">
        <v>22</v>
      </c>
      <c r="J36" s="8"/>
      <c r="K36" s="9"/>
      <c r="L36" s="6"/>
      <c r="M36" s="6"/>
      <c r="N36" s="6"/>
      <c r="O36" s="6"/>
      <c r="P36" s="6"/>
    </row>
    <row r="37" spans="1:16" ht="14.25" customHeight="1" x14ac:dyDescent="0.25">
      <c r="A37" s="25" t="s">
        <v>103</v>
      </c>
      <c r="B37" s="25" t="s">
        <v>11</v>
      </c>
      <c r="C37" s="25" t="s">
        <v>25</v>
      </c>
      <c r="D37" s="25" t="s">
        <v>104</v>
      </c>
      <c r="E37" s="25" t="s">
        <v>11</v>
      </c>
      <c r="F37" s="25"/>
      <c r="G37" s="25" t="s">
        <v>105</v>
      </c>
      <c r="H37" s="6"/>
      <c r="I37" s="7" t="s">
        <v>22</v>
      </c>
      <c r="J37" s="8"/>
      <c r="K37" s="9" t="s">
        <v>106</v>
      </c>
      <c r="L37" s="6"/>
      <c r="M37" s="6"/>
      <c r="N37" s="6"/>
      <c r="O37" s="6"/>
      <c r="P37" s="6"/>
    </row>
    <row r="38" spans="1:16" ht="14.25" customHeight="1" x14ac:dyDescent="0.25">
      <c r="A38" s="25" t="s">
        <v>107</v>
      </c>
      <c r="B38" s="25" t="s">
        <v>11</v>
      </c>
      <c r="C38" s="25" t="s">
        <v>25</v>
      </c>
      <c r="D38" s="25" t="s">
        <v>108</v>
      </c>
      <c r="E38" s="25" t="s">
        <v>25</v>
      </c>
      <c r="F38" s="25" t="s">
        <v>109</v>
      </c>
      <c r="G38" s="27" t="s">
        <v>110</v>
      </c>
      <c r="H38" s="6"/>
      <c r="I38" s="7" t="s">
        <v>22</v>
      </c>
      <c r="J38" s="8"/>
      <c r="K38" s="9"/>
      <c r="L38" s="6"/>
      <c r="M38" s="6"/>
      <c r="N38" s="6"/>
      <c r="O38" s="6"/>
      <c r="P38" s="6"/>
    </row>
    <row r="39" spans="1:16" ht="14.25" customHeight="1" x14ac:dyDescent="0.25">
      <c r="A39" s="25" t="s">
        <v>111</v>
      </c>
      <c r="B39" s="25" t="s">
        <v>11</v>
      </c>
      <c r="C39" s="25" t="s">
        <v>11</v>
      </c>
      <c r="D39" s="25" t="s">
        <v>112</v>
      </c>
      <c r="E39" s="25" t="s">
        <v>25</v>
      </c>
      <c r="F39" s="25"/>
      <c r="G39" s="27" t="s">
        <v>113</v>
      </c>
      <c r="H39" s="6"/>
      <c r="I39" s="7" t="s">
        <v>22</v>
      </c>
      <c r="J39" s="8"/>
      <c r="K39" s="9"/>
      <c r="L39" s="6"/>
      <c r="M39" s="6"/>
      <c r="N39" s="6"/>
      <c r="O39" s="6"/>
      <c r="P39" s="6"/>
    </row>
    <row r="40" spans="1:16" ht="14.25" customHeight="1" x14ac:dyDescent="0.25">
      <c r="A40" s="25" t="s">
        <v>114</v>
      </c>
      <c r="B40" s="25" t="s">
        <v>25</v>
      </c>
      <c r="C40" s="25" t="s">
        <v>25</v>
      </c>
      <c r="D40" s="25" t="s">
        <v>115</v>
      </c>
      <c r="E40" s="25" t="s">
        <v>25</v>
      </c>
      <c r="F40" s="25" t="s">
        <v>116</v>
      </c>
      <c r="G40" s="27" t="s">
        <v>117</v>
      </c>
      <c r="H40" s="6"/>
      <c r="I40" s="7" t="s">
        <v>22</v>
      </c>
      <c r="J40" s="8"/>
      <c r="K40" s="9"/>
      <c r="L40" s="6"/>
      <c r="M40" s="6"/>
      <c r="N40" s="6"/>
      <c r="O40" s="6"/>
      <c r="P40" s="6"/>
    </row>
    <row r="41" spans="1:16" ht="14.25" customHeight="1" x14ac:dyDescent="0.25">
      <c r="A41" s="25" t="s">
        <v>118</v>
      </c>
      <c r="B41" s="25" t="s">
        <v>25</v>
      </c>
      <c r="C41" s="25" t="s">
        <v>11</v>
      </c>
      <c r="D41" s="25"/>
      <c r="E41" s="25"/>
      <c r="F41" s="25" t="s">
        <v>119</v>
      </c>
      <c r="G41" s="25"/>
      <c r="H41" s="6"/>
      <c r="I41" s="7" t="s">
        <v>22</v>
      </c>
      <c r="J41" s="8"/>
      <c r="K41" s="9"/>
      <c r="L41" s="6"/>
      <c r="M41" s="6"/>
      <c r="N41" s="6"/>
      <c r="O41" s="6"/>
      <c r="P41" s="6"/>
    </row>
    <row r="42" spans="1:16" ht="14.25" customHeight="1" x14ac:dyDescent="0.25">
      <c r="A42" s="25" t="s">
        <v>120</v>
      </c>
      <c r="B42" s="25" t="s">
        <v>25</v>
      </c>
      <c r="C42" s="25" t="s">
        <v>11</v>
      </c>
      <c r="D42" s="25"/>
      <c r="E42" s="25"/>
      <c r="F42" s="25"/>
      <c r="G42" s="25"/>
      <c r="H42" s="6"/>
      <c r="I42" s="7" t="s">
        <v>22</v>
      </c>
      <c r="J42" s="8"/>
      <c r="K42" s="9"/>
      <c r="L42" s="6"/>
      <c r="M42" s="6"/>
      <c r="N42" s="6"/>
      <c r="O42" s="6"/>
      <c r="P42" s="6"/>
    </row>
    <row r="43" spans="1:16" ht="14.25" customHeight="1" x14ac:dyDescent="0.25">
      <c r="A43" s="25" t="s">
        <v>121</v>
      </c>
      <c r="B43" s="25" t="s">
        <v>25</v>
      </c>
      <c r="C43" s="25" t="s">
        <v>11</v>
      </c>
      <c r="D43" s="25"/>
      <c r="E43" s="25"/>
      <c r="F43" s="25" t="s">
        <v>122</v>
      </c>
      <c r="G43" s="25"/>
      <c r="H43" s="11"/>
      <c r="I43" s="7" t="s">
        <v>22</v>
      </c>
      <c r="J43" s="8"/>
      <c r="K43" s="9"/>
      <c r="L43" s="6"/>
      <c r="M43" s="6"/>
      <c r="N43" s="6"/>
      <c r="O43" s="6"/>
      <c r="P43" s="6"/>
    </row>
    <row r="44" spans="1:16" ht="14.25" customHeight="1" x14ac:dyDescent="0.25">
      <c r="A44" s="25" t="s">
        <v>123</v>
      </c>
      <c r="B44" s="25" t="s">
        <v>11</v>
      </c>
      <c r="C44" s="25" t="s">
        <v>11</v>
      </c>
      <c r="D44" s="25"/>
      <c r="E44" s="25"/>
      <c r="F44" s="25" t="s">
        <v>124</v>
      </c>
      <c r="G44" s="27" t="s">
        <v>125</v>
      </c>
      <c r="H44" s="6"/>
      <c r="I44" s="7" t="s">
        <v>22</v>
      </c>
      <c r="J44" s="8"/>
      <c r="K44" s="9"/>
      <c r="L44" s="6"/>
      <c r="M44" s="6"/>
      <c r="N44" s="6"/>
      <c r="O44" s="6"/>
      <c r="P44" s="6"/>
    </row>
    <row r="45" spans="1:16" ht="14.25" customHeight="1" x14ac:dyDescent="0.25">
      <c r="A45" s="25" t="s">
        <v>126</v>
      </c>
      <c r="B45" s="25" t="s">
        <v>11</v>
      </c>
      <c r="C45" s="25" t="s">
        <v>11</v>
      </c>
      <c r="D45" s="25"/>
      <c r="E45" s="25"/>
      <c r="F45" s="25"/>
      <c r="G45" s="25"/>
      <c r="H45" s="6"/>
      <c r="I45" s="7" t="s">
        <v>22</v>
      </c>
      <c r="J45" s="8"/>
      <c r="K45" s="9"/>
      <c r="L45" s="6"/>
      <c r="M45" s="6"/>
      <c r="N45" s="6"/>
      <c r="O45" s="6"/>
      <c r="P45" s="6"/>
    </row>
    <row r="46" spans="1:16" ht="14.25" customHeight="1" x14ac:dyDescent="0.25">
      <c r="A46" s="25" t="s">
        <v>127</v>
      </c>
      <c r="B46" s="25" t="s">
        <v>25</v>
      </c>
      <c r="C46" s="25" t="s">
        <v>11</v>
      </c>
      <c r="D46" s="25"/>
      <c r="E46" s="25"/>
      <c r="F46" s="25"/>
      <c r="G46" s="25" t="s">
        <v>128</v>
      </c>
      <c r="H46" s="6"/>
      <c r="I46" s="7" t="s">
        <v>22</v>
      </c>
      <c r="J46" s="8"/>
      <c r="K46" s="9"/>
      <c r="L46" s="6"/>
      <c r="M46" s="6"/>
      <c r="N46" s="6"/>
      <c r="O46" s="6"/>
      <c r="P46" s="6"/>
    </row>
    <row r="47" spans="1:16" ht="14.25" customHeight="1" x14ac:dyDescent="0.25">
      <c r="A47" s="25" t="s">
        <v>129</v>
      </c>
      <c r="B47" s="25" t="s">
        <v>11</v>
      </c>
      <c r="C47" s="25" t="s">
        <v>11</v>
      </c>
      <c r="D47" s="25"/>
      <c r="E47" s="25"/>
      <c r="F47" s="28" t="s">
        <v>130</v>
      </c>
      <c r="G47" s="28" t="s">
        <v>131</v>
      </c>
      <c r="H47" s="12"/>
      <c r="I47" s="7" t="s">
        <v>22</v>
      </c>
      <c r="J47" s="8"/>
      <c r="K47" s="9"/>
      <c r="L47" s="6"/>
      <c r="M47" s="6"/>
      <c r="N47" s="6"/>
      <c r="O47" s="6"/>
      <c r="P47" s="6"/>
    </row>
    <row r="48" spans="1:16" x14ac:dyDescent="0.25">
      <c r="A48" s="25" t="s">
        <v>132</v>
      </c>
      <c r="B48" s="25" t="s">
        <v>25</v>
      </c>
      <c r="C48" s="25" t="s">
        <v>11</v>
      </c>
      <c r="D48" s="25"/>
      <c r="E48" s="25"/>
      <c r="F48" s="25"/>
      <c r="G48" s="25"/>
      <c r="H48" s="6"/>
      <c r="I48" s="7" t="s">
        <v>22</v>
      </c>
      <c r="J48" s="8"/>
      <c r="K48" s="9"/>
      <c r="L48" s="6"/>
      <c r="M48" s="6"/>
      <c r="N48" s="6"/>
      <c r="O48" s="6"/>
      <c r="P48" s="6"/>
    </row>
    <row r="49" spans="1:16" ht="14.25" customHeight="1" x14ac:dyDescent="0.25">
      <c r="A49" s="25" t="s">
        <v>133</v>
      </c>
      <c r="B49" s="25" t="s">
        <v>25</v>
      </c>
      <c r="C49" s="25" t="s">
        <v>11</v>
      </c>
      <c r="D49" s="25"/>
      <c r="E49" s="25"/>
      <c r="F49" s="25" t="s">
        <v>134</v>
      </c>
      <c r="G49" s="25" t="s">
        <v>135</v>
      </c>
      <c r="H49" s="6"/>
      <c r="I49" s="7" t="s">
        <v>22</v>
      </c>
      <c r="J49" s="8"/>
      <c r="K49" s="9"/>
      <c r="L49" s="6"/>
      <c r="M49" s="6"/>
      <c r="N49" s="6"/>
      <c r="O49" s="6"/>
      <c r="P49" s="6"/>
    </row>
    <row r="50" spans="1:16" ht="14.25" customHeight="1" x14ac:dyDescent="0.25">
      <c r="A50" s="25" t="s">
        <v>136</v>
      </c>
      <c r="B50" s="25" t="s">
        <v>25</v>
      </c>
      <c r="C50" s="25" t="s">
        <v>11</v>
      </c>
      <c r="D50" s="25"/>
      <c r="E50" s="25"/>
      <c r="F50" s="25" t="s">
        <v>137</v>
      </c>
      <c r="G50" s="25"/>
      <c r="H50" s="6"/>
      <c r="I50" s="7" t="s">
        <v>22</v>
      </c>
      <c r="J50" s="8"/>
      <c r="K50" s="9"/>
      <c r="L50" s="6"/>
      <c r="M50" s="6"/>
      <c r="N50" s="6"/>
      <c r="O50" s="6"/>
      <c r="P50" s="6"/>
    </row>
    <row r="51" spans="1:16" ht="14.25" customHeight="1" x14ac:dyDescent="0.25">
      <c r="A51" s="25" t="s">
        <v>138</v>
      </c>
      <c r="B51" s="25"/>
      <c r="C51" s="26" t="s">
        <v>11</v>
      </c>
      <c r="D51" s="25"/>
      <c r="E51" s="25"/>
      <c r="F51" s="25" t="s">
        <v>139</v>
      </c>
      <c r="G51" s="25" t="s">
        <v>140</v>
      </c>
      <c r="H51" s="6"/>
      <c r="I51" s="7" t="s">
        <v>22</v>
      </c>
      <c r="J51" s="8"/>
      <c r="K51" s="9"/>
      <c r="L51" s="6"/>
      <c r="M51" s="6"/>
      <c r="N51" s="6"/>
      <c r="O51" s="6"/>
      <c r="P51" s="6"/>
    </row>
    <row r="52" spans="1:16" ht="14.25" customHeight="1" x14ac:dyDescent="0.25">
      <c r="A52" s="25" t="s">
        <v>141</v>
      </c>
      <c r="B52" s="25" t="s">
        <v>25</v>
      </c>
      <c r="C52" s="25" t="s">
        <v>25</v>
      </c>
      <c r="D52" s="25" t="s">
        <v>142</v>
      </c>
      <c r="E52" s="25" t="s">
        <v>11</v>
      </c>
      <c r="F52" s="25" t="s">
        <v>143</v>
      </c>
      <c r="G52" s="25" t="s">
        <v>144</v>
      </c>
      <c r="H52" s="6"/>
      <c r="I52" s="7" t="s">
        <v>22</v>
      </c>
      <c r="J52" s="8"/>
      <c r="K52" s="9"/>
      <c r="L52" s="6"/>
      <c r="M52" s="6"/>
      <c r="N52" s="6"/>
      <c r="O52" s="6"/>
      <c r="P52" s="6"/>
    </row>
    <row r="53" spans="1:16" ht="14.25" customHeight="1" x14ac:dyDescent="0.25">
      <c r="A53" s="25" t="s">
        <v>145</v>
      </c>
      <c r="B53" s="25" t="s">
        <v>25</v>
      </c>
      <c r="C53" s="25" t="s">
        <v>11</v>
      </c>
      <c r="D53" s="25"/>
      <c r="E53" s="25"/>
      <c r="F53" s="25"/>
      <c r="G53" s="25"/>
      <c r="H53" s="6"/>
      <c r="I53" s="7" t="s">
        <v>22</v>
      </c>
      <c r="J53" s="8"/>
      <c r="K53" s="9"/>
      <c r="L53" s="6"/>
      <c r="M53" s="6"/>
      <c r="N53" s="6"/>
      <c r="O53" s="6"/>
      <c r="P53" s="6"/>
    </row>
    <row r="54" spans="1:16" ht="14.25" customHeight="1" x14ac:dyDescent="0.25">
      <c r="A54" s="25" t="s">
        <v>146</v>
      </c>
      <c r="B54" s="25" t="s">
        <v>25</v>
      </c>
      <c r="C54" s="25" t="s">
        <v>11</v>
      </c>
      <c r="D54" s="25"/>
      <c r="E54" s="25"/>
      <c r="F54" s="25" t="s">
        <v>147</v>
      </c>
      <c r="G54" s="25"/>
      <c r="H54" s="6"/>
      <c r="I54" s="7" t="s">
        <v>22</v>
      </c>
      <c r="J54" s="8"/>
      <c r="K54" s="9"/>
      <c r="L54" s="6"/>
      <c r="M54" s="6"/>
      <c r="N54" s="6"/>
      <c r="O54" s="6"/>
      <c r="P54" s="6"/>
    </row>
    <row r="55" spans="1:16" ht="14.25" customHeight="1" x14ac:dyDescent="0.25">
      <c r="A55" s="25" t="s">
        <v>148</v>
      </c>
      <c r="B55" s="25" t="s">
        <v>25</v>
      </c>
      <c r="C55" s="25" t="s">
        <v>11</v>
      </c>
      <c r="D55" s="25"/>
      <c r="E55" s="25"/>
      <c r="F55" s="25"/>
      <c r="G55" s="25"/>
      <c r="H55" s="6"/>
      <c r="I55" s="7" t="s">
        <v>22</v>
      </c>
      <c r="J55" s="8"/>
      <c r="K55" s="9"/>
      <c r="L55" s="6"/>
      <c r="M55" s="6"/>
      <c r="N55" s="6"/>
      <c r="O55" s="6"/>
      <c r="P55" s="6"/>
    </row>
    <row r="56" spans="1:16" ht="14.25" customHeight="1" x14ac:dyDescent="0.25">
      <c r="A56" s="25" t="s">
        <v>149</v>
      </c>
      <c r="B56" s="25" t="s">
        <v>11</v>
      </c>
      <c r="C56" s="25" t="s">
        <v>25</v>
      </c>
      <c r="D56" s="25" t="s">
        <v>150</v>
      </c>
      <c r="E56" s="25" t="s">
        <v>25</v>
      </c>
      <c r="F56" s="25" t="s">
        <v>151</v>
      </c>
      <c r="G56" s="25"/>
      <c r="H56" s="6"/>
      <c r="I56" s="7" t="s">
        <v>22</v>
      </c>
      <c r="J56" s="8"/>
      <c r="K56" s="9"/>
      <c r="L56" s="6"/>
      <c r="M56" s="6"/>
      <c r="N56" s="6"/>
      <c r="O56" s="6"/>
      <c r="P56" s="6"/>
    </row>
    <row r="57" spans="1:16" ht="14.25" customHeight="1" x14ac:dyDescent="0.25">
      <c r="A57" s="25" t="s">
        <v>152</v>
      </c>
      <c r="B57" s="25" t="s">
        <v>11</v>
      </c>
      <c r="C57" s="25" t="s">
        <v>25</v>
      </c>
      <c r="D57" s="25" t="s">
        <v>153</v>
      </c>
      <c r="E57" s="25" t="s">
        <v>11</v>
      </c>
      <c r="F57" s="25" t="s">
        <v>154</v>
      </c>
      <c r="G57" s="25"/>
      <c r="H57" s="6"/>
      <c r="I57" s="7" t="s">
        <v>22</v>
      </c>
      <c r="J57" s="8"/>
      <c r="K57" s="9"/>
      <c r="L57" s="6"/>
      <c r="M57" s="6"/>
      <c r="N57" s="6"/>
      <c r="O57" s="6"/>
      <c r="P57" s="6"/>
    </row>
    <row r="58" spans="1:16" ht="14.25" customHeight="1" x14ac:dyDescent="0.25">
      <c r="A58" s="25" t="s">
        <v>155</v>
      </c>
      <c r="B58" s="25" t="s">
        <v>11</v>
      </c>
      <c r="C58" s="25" t="s">
        <v>25</v>
      </c>
      <c r="D58" s="25" t="s">
        <v>156</v>
      </c>
      <c r="E58" s="25" t="s">
        <v>25</v>
      </c>
      <c r="F58" s="25"/>
      <c r="G58" s="25" t="s">
        <v>157</v>
      </c>
      <c r="H58" s="6"/>
      <c r="I58" s="7" t="s">
        <v>22</v>
      </c>
      <c r="J58" s="8" t="s">
        <v>23</v>
      </c>
      <c r="K58" s="9"/>
      <c r="L58" s="6"/>
      <c r="M58" s="6"/>
      <c r="N58" s="6"/>
      <c r="O58" s="6"/>
      <c r="P58" s="6"/>
    </row>
    <row r="59" spans="1:16" ht="14.25" customHeight="1" x14ac:dyDescent="0.25">
      <c r="A59" s="25" t="s">
        <v>158</v>
      </c>
      <c r="B59" s="25" t="s">
        <v>11</v>
      </c>
      <c r="C59" s="25" t="s">
        <v>25</v>
      </c>
      <c r="D59" s="25" t="s">
        <v>159</v>
      </c>
      <c r="E59" s="25" t="s">
        <v>25</v>
      </c>
      <c r="F59" s="25"/>
      <c r="G59" s="25" t="s">
        <v>160</v>
      </c>
      <c r="H59" s="6"/>
      <c r="I59" s="7" t="s">
        <v>22</v>
      </c>
      <c r="J59" s="8"/>
      <c r="K59" s="9"/>
      <c r="L59" s="6"/>
      <c r="M59" s="6"/>
      <c r="N59" s="6"/>
      <c r="O59" s="6"/>
      <c r="P59" s="6"/>
    </row>
    <row r="60" spans="1:16" ht="14.25" customHeight="1" x14ac:dyDescent="0.25">
      <c r="A60" s="25" t="s">
        <v>161</v>
      </c>
      <c r="B60" s="25" t="s">
        <v>11</v>
      </c>
      <c r="C60" s="25" t="s">
        <v>25</v>
      </c>
      <c r="D60" s="25" t="s">
        <v>162</v>
      </c>
      <c r="E60" s="25" t="s">
        <v>11</v>
      </c>
      <c r="F60" s="25" t="s">
        <v>163</v>
      </c>
      <c r="G60" s="25" t="s">
        <v>164</v>
      </c>
      <c r="H60" s="6"/>
      <c r="I60" s="7" t="s">
        <v>22</v>
      </c>
      <c r="J60" s="8" t="s">
        <v>23</v>
      </c>
      <c r="K60" s="9"/>
      <c r="L60" s="6"/>
      <c r="M60" s="6"/>
      <c r="N60" s="6"/>
      <c r="O60" s="6"/>
      <c r="P60" s="6"/>
    </row>
    <row r="61" spans="1:16" ht="14.25" customHeight="1" x14ac:dyDescent="0.25">
      <c r="A61" s="25" t="s">
        <v>165</v>
      </c>
      <c r="B61" s="25" t="s">
        <v>11</v>
      </c>
      <c r="C61" s="25" t="s">
        <v>25</v>
      </c>
      <c r="D61" s="25" t="s">
        <v>166</v>
      </c>
      <c r="E61" s="25"/>
      <c r="F61" s="25" t="s">
        <v>167</v>
      </c>
      <c r="G61" s="25" t="s">
        <v>168</v>
      </c>
      <c r="H61" s="6"/>
      <c r="I61" s="7" t="s">
        <v>22</v>
      </c>
      <c r="J61" s="8" t="s">
        <v>106</v>
      </c>
      <c r="K61" s="9"/>
      <c r="L61" s="6"/>
      <c r="M61" s="6"/>
      <c r="N61" s="6"/>
      <c r="O61" s="6"/>
      <c r="P61" s="6"/>
    </row>
    <row r="62" spans="1:16" ht="14.25" customHeight="1" x14ac:dyDescent="0.25">
      <c r="A62" s="25" t="s">
        <v>169</v>
      </c>
      <c r="B62" s="25" t="s">
        <v>11</v>
      </c>
      <c r="C62" s="25" t="s">
        <v>25</v>
      </c>
      <c r="D62" s="25" t="s">
        <v>170</v>
      </c>
      <c r="E62" s="25" t="s">
        <v>11</v>
      </c>
      <c r="F62" s="25"/>
      <c r="G62" s="25" t="s">
        <v>171</v>
      </c>
      <c r="H62" s="6"/>
      <c r="I62" s="7" t="s">
        <v>22</v>
      </c>
      <c r="J62" s="8" t="s">
        <v>106</v>
      </c>
      <c r="K62" s="9" t="s">
        <v>106</v>
      </c>
      <c r="L62" s="6"/>
      <c r="M62" s="6"/>
      <c r="N62" s="6"/>
      <c r="O62" s="6"/>
      <c r="P62" s="6"/>
    </row>
    <row r="63" spans="1:16" ht="14.25" customHeight="1" x14ac:dyDescent="0.25">
      <c r="A63" s="25" t="s">
        <v>172</v>
      </c>
      <c r="B63" s="25" t="s">
        <v>11</v>
      </c>
      <c r="C63" s="25" t="s">
        <v>11</v>
      </c>
      <c r="D63" s="25"/>
      <c r="E63" s="25"/>
      <c r="F63" s="25" t="s">
        <v>173</v>
      </c>
      <c r="G63" s="25"/>
      <c r="H63" s="6"/>
      <c r="I63" s="7" t="s">
        <v>22</v>
      </c>
      <c r="J63" s="8"/>
      <c r="K63" s="9"/>
      <c r="L63" s="6"/>
      <c r="M63" s="6"/>
      <c r="N63" s="6"/>
      <c r="O63" s="6"/>
      <c r="P63" s="6"/>
    </row>
    <row r="64" spans="1:16" ht="14.25" customHeight="1" x14ac:dyDescent="0.25">
      <c r="A64" s="25" t="s">
        <v>174</v>
      </c>
      <c r="B64" s="25" t="s">
        <v>11</v>
      </c>
      <c r="C64" s="25" t="s">
        <v>11</v>
      </c>
      <c r="D64" s="25"/>
      <c r="E64" s="25"/>
      <c r="F64" s="25" t="s">
        <v>175</v>
      </c>
      <c r="G64" s="25"/>
      <c r="H64" s="6"/>
      <c r="I64" s="7" t="s">
        <v>176</v>
      </c>
      <c r="J64" s="8"/>
      <c r="K64" s="9"/>
      <c r="L64" s="6"/>
      <c r="M64" s="6"/>
      <c r="N64" s="6"/>
      <c r="O64" s="6"/>
      <c r="P64" s="6"/>
    </row>
    <row r="65" spans="1:16" ht="14.25" customHeight="1" x14ac:dyDescent="0.25">
      <c r="A65" s="25" t="s">
        <v>177</v>
      </c>
      <c r="B65" s="25" t="s">
        <v>25</v>
      </c>
      <c r="C65" s="25" t="s">
        <v>11</v>
      </c>
      <c r="D65" s="25" t="s">
        <v>178</v>
      </c>
      <c r="E65" s="25"/>
      <c r="F65" s="25"/>
      <c r="G65" s="25" t="s">
        <v>179</v>
      </c>
      <c r="H65" s="6"/>
      <c r="I65" s="7" t="s">
        <v>176</v>
      </c>
      <c r="J65" s="8"/>
      <c r="K65" s="9"/>
      <c r="L65" s="6"/>
      <c r="M65" s="6"/>
      <c r="N65" s="6"/>
      <c r="O65" s="6"/>
      <c r="P65" s="6"/>
    </row>
    <row r="66" spans="1:16" ht="14.25" customHeight="1" x14ac:dyDescent="0.25">
      <c r="A66" s="25" t="s">
        <v>180</v>
      </c>
      <c r="B66" s="25" t="s">
        <v>11</v>
      </c>
      <c r="C66" s="25" t="s">
        <v>11</v>
      </c>
      <c r="D66" s="25"/>
      <c r="E66" s="25"/>
      <c r="F66" s="25" t="s">
        <v>181</v>
      </c>
      <c r="G66" s="25"/>
      <c r="H66" s="6"/>
      <c r="I66" s="7" t="s">
        <v>176</v>
      </c>
      <c r="J66" s="8"/>
      <c r="K66" s="9"/>
      <c r="L66" s="6"/>
      <c r="M66" s="6"/>
      <c r="N66" s="6"/>
      <c r="O66" s="6"/>
      <c r="P66" s="6"/>
    </row>
    <row r="67" spans="1:16" ht="14.25" customHeight="1" x14ac:dyDescent="0.25">
      <c r="A67" s="25" t="s">
        <v>182</v>
      </c>
      <c r="B67" s="25" t="s">
        <v>25</v>
      </c>
      <c r="C67" s="25" t="s">
        <v>11</v>
      </c>
      <c r="D67" s="25"/>
      <c r="E67" s="25"/>
      <c r="F67" s="25" t="s">
        <v>183</v>
      </c>
      <c r="G67" s="25"/>
      <c r="H67" s="6"/>
      <c r="I67" s="7" t="s">
        <v>176</v>
      </c>
      <c r="J67" s="8"/>
      <c r="K67" s="9"/>
      <c r="L67" s="6"/>
      <c r="M67" s="6"/>
      <c r="N67" s="6"/>
      <c r="O67" s="6"/>
      <c r="P67" s="6"/>
    </row>
    <row r="68" spans="1:16" ht="14.25" customHeight="1" x14ac:dyDescent="0.25">
      <c r="A68" s="25" t="s">
        <v>184</v>
      </c>
      <c r="B68" s="25" t="s">
        <v>11</v>
      </c>
      <c r="C68" s="25" t="s">
        <v>11</v>
      </c>
      <c r="D68" s="25"/>
      <c r="E68" s="25"/>
      <c r="F68" s="25" t="s">
        <v>185</v>
      </c>
      <c r="G68" s="25"/>
      <c r="H68" s="6"/>
      <c r="I68" s="7" t="s">
        <v>176</v>
      </c>
      <c r="J68" s="8"/>
      <c r="K68" s="9"/>
      <c r="L68" s="6"/>
      <c r="M68" s="6"/>
      <c r="N68" s="6"/>
      <c r="O68" s="6"/>
      <c r="P68" s="6"/>
    </row>
    <row r="69" spans="1:16" ht="14.25" customHeight="1" x14ac:dyDescent="0.25">
      <c r="A69" s="25" t="s">
        <v>186</v>
      </c>
      <c r="B69" s="25" t="s">
        <v>11</v>
      </c>
      <c r="C69" s="25" t="s">
        <v>11</v>
      </c>
      <c r="D69" s="25" t="s">
        <v>187</v>
      </c>
      <c r="E69" s="25"/>
      <c r="F69" s="25"/>
      <c r="G69" s="25"/>
      <c r="H69" s="6"/>
      <c r="I69" s="7" t="s">
        <v>176</v>
      </c>
      <c r="J69" s="8"/>
      <c r="K69" s="9"/>
      <c r="L69" s="6"/>
      <c r="M69" s="6"/>
      <c r="N69" s="6"/>
      <c r="O69" s="6"/>
      <c r="P69" s="6"/>
    </row>
    <row r="70" spans="1:16" ht="14.25" customHeight="1" x14ac:dyDescent="0.25">
      <c r="A70" s="25" t="s">
        <v>188</v>
      </c>
      <c r="B70" s="25" t="s">
        <v>11</v>
      </c>
      <c r="C70" s="25" t="s">
        <v>25</v>
      </c>
      <c r="D70" s="25" t="s">
        <v>189</v>
      </c>
      <c r="E70" s="25" t="s">
        <v>11</v>
      </c>
      <c r="F70" s="25" t="s">
        <v>190</v>
      </c>
      <c r="G70" s="25"/>
      <c r="H70" s="6"/>
      <c r="I70" s="7" t="s">
        <v>176</v>
      </c>
      <c r="J70" s="8"/>
      <c r="K70" s="9"/>
      <c r="L70" s="6"/>
      <c r="M70" s="6"/>
      <c r="N70" s="6"/>
      <c r="O70" s="6"/>
      <c r="P70" s="6"/>
    </row>
    <row r="71" spans="1:16" ht="14.25" customHeight="1" x14ac:dyDescent="0.25">
      <c r="A71" s="25" t="s">
        <v>191</v>
      </c>
      <c r="B71" s="25" t="s">
        <v>11</v>
      </c>
      <c r="C71" s="25" t="s">
        <v>11</v>
      </c>
      <c r="D71" s="25"/>
      <c r="E71" s="25"/>
      <c r="F71" s="25"/>
      <c r="G71" s="25"/>
      <c r="H71" s="6"/>
      <c r="I71" s="7" t="s">
        <v>176</v>
      </c>
      <c r="J71" s="8"/>
      <c r="K71" s="9"/>
      <c r="L71" s="6"/>
      <c r="M71" s="6"/>
      <c r="N71" s="6"/>
      <c r="O71" s="6"/>
      <c r="P71" s="6"/>
    </row>
    <row r="72" spans="1:16" ht="14.25" customHeight="1" x14ac:dyDescent="0.25">
      <c r="A72" s="25" t="s">
        <v>192</v>
      </c>
      <c r="B72" s="25" t="s">
        <v>11</v>
      </c>
      <c r="C72" s="25" t="s">
        <v>11</v>
      </c>
      <c r="D72" s="25"/>
      <c r="E72" s="25"/>
      <c r="F72" s="25" t="s">
        <v>193</v>
      </c>
      <c r="G72" s="25"/>
      <c r="H72" s="6"/>
      <c r="I72" s="7" t="s">
        <v>176</v>
      </c>
      <c r="J72" s="8"/>
      <c r="K72" s="9"/>
      <c r="L72" s="6"/>
      <c r="M72" s="6"/>
      <c r="N72" s="6"/>
      <c r="O72" s="6"/>
      <c r="P72" s="6"/>
    </row>
    <row r="73" spans="1:16" ht="14.25" customHeight="1" x14ac:dyDescent="0.25">
      <c r="A73" s="25" t="s">
        <v>194</v>
      </c>
      <c r="B73" s="25"/>
      <c r="C73" s="26" t="s">
        <v>11</v>
      </c>
      <c r="D73" s="25"/>
      <c r="E73" s="25"/>
      <c r="F73" s="25" t="s">
        <v>195</v>
      </c>
      <c r="G73" s="25"/>
      <c r="H73" s="6"/>
      <c r="I73" s="7" t="s">
        <v>176</v>
      </c>
      <c r="J73" s="8"/>
      <c r="K73" s="9"/>
      <c r="L73" s="6"/>
      <c r="M73" s="6"/>
      <c r="N73" s="6"/>
      <c r="O73" s="6"/>
      <c r="P73" s="6"/>
    </row>
    <row r="74" spans="1:16" ht="14.25" customHeight="1" x14ac:dyDescent="0.25">
      <c r="A74" s="25" t="s">
        <v>196</v>
      </c>
      <c r="B74" s="29"/>
      <c r="C74" s="26" t="s">
        <v>11</v>
      </c>
      <c r="D74" s="25"/>
      <c r="E74" s="25"/>
      <c r="F74" s="25" t="s">
        <v>197</v>
      </c>
      <c r="G74" s="25"/>
      <c r="H74" s="6"/>
      <c r="I74" s="7" t="s">
        <v>176</v>
      </c>
      <c r="J74" s="8"/>
      <c r="K74" s="9"/>
      <c r="L74" s="6"/>
      <c r="M74" s="6"/>
      <c r="N74" s="6"/>
      <c r="O74" s="6"/>
      <c r="P74" s="6"/>
    </row>
    <row r="75" spans="1:16" ht="14.25" customHeight="1" x14ac:dyDescent="0.25">
      <c r="A75" s="25" t="s">
        <v>198</v>
      </c>
      <c r="B75" s="25"/>
      <c r="C75" s="26" t="s">
        <v>11</v>
      </c>
      <c r="D75" s="29"/>
      <c r="E75" s="25"/>
      <c r="F75" s="25" t="s">
        <v>199</v>
      </c>
      <c r="G75" s="25"/>
      <c r="H75" s="6"/>
      <c r="I75" s="7" t="s">
        <v>176</v>
      </c>
      <c r="J75" s="8"/>
      <c r="K75" s="9"/>
      <c r="L75" s="6"/>
      <c r="M75" s="6"/>
      <c r="N75" s="6"/>
      <c r="O75" s="6"/>
      <c r="P75" s="6"/>
    </row>
    <row r="76" spans="1:16" ht="14.25" customHeight="1" x14ac:dyDescent="0.25">
      <c r="A76" s="25" t="s">
        <v>200</v>
      </c>
      <c r="B76" s="25"/>
      <c r="C76" s="26" t="s">
        <v>11</v>
      </c>
      <c r="D76" s="25"/>
      <c r="E76" s="25"/>
      <c r="F76" s="25" t="s">
        <v>201</v>
      </c>
      <c r="G76" s="25"/>
      <c r="H76" s="6"/>
      <c r="I76" s="7" t="s">
        <v>176</v>
      </c>
      <c r="J76" s="8"/>
      <c r="K76" s="9"/>
      <c r="L76" s="6"/>
      <c r="M76" s="6"/>
      <c r="N76" s="6"/>
      <c r="O76" s="6"/>
      <c r="P76" s="6"/>
    </row>
    <row r="77" spans="1:16" ht="14.25" customHeight="1" x14ac:dyDescent="0.25">
      <c r="A77" s="25" t="s">
        <v>202</v>
      </c>
      <c r="B77" s="25"/>
      <c r="C77" s="26" t="s">
        <v>11</v>
      </c>
      <c r="D77" s="25"/>
      <c r="E77" s="25"/>
      <c r="F77" s="25" t="s">
        <v>203</v>
      </c>
      <c r="G77" s="25"/>
      <c r="H77" s="6"/>
      <c r="I77" s="7" t="s">
        <v>176</v>
      </c>
      <c r="J77" s="8"/>
      <c r="K77" s="9"/>
      <c r="L77" s="6"/>
      <c r="M77" s="6"/>
      <c r="N77" s="6"/>
      <c r="O77" s="6"/>
      <c r="P77" s="6"/>
    </row>
    <row r="78" spans="1:16" ht="14.25" customHeight="1" x14ac:dyDescent="0.25">
      <c r="A78" s="25" t="s">
        <v>204</v>
      </c>
      <c r="B78" s="25" t="s">
        <v>11</v>
      </c>
      <c r="C78" s="25" t="s">
        <v>25</v>
      </c>
      <c r="D78" s="25" t="s">
        <v>205</v>
      </c>
      <c r="E78" s="25"/>
      <c r="F78" s="25"/>
      <c r="G78" s="25" t="s">
        <v>206</v>
      </c>
      <c r="H78" s="6"/>
      <c r="I78" s="7" t="s">
        <v>176</v>
      </c>
      <c r="J78" s="8"/>
      <c r="K78" s="9"/>
      <c r="L78" s="6"/>
      <c r="M78" s="6"/>
      <c r="N78" s="6"/>
      <c r="O78" s="6"/>
      <c r="P78" s="6"/>
    </row>
    <row r="79" spans="1:16" ht="14.25" customHeight="1" x14ac:dyDescent="0.25">
      <c r="A79" s="25" t="s">
        <v>207</v>
      </c>
      <c r="B79" s="25" t="s">
        <v>11</v>
      </c>
      <c r="C79" s="25" t="s">
        <v>11</v>
      </c>
      <c r="D79" s="25"/>
      <c r="E79" s="25"/>
      <c r="F79" s="25"/>
      <c r="G79" s="27" t="s">
        <v>208</v>
      </c>
      <c r="H79" s="6"/>
      <c r="I79" s="7" t="s">
        <v>176</v>
      </c>
      <c r="J79" s="8"/>
      <c r="K79" s="9"/>
      <c r="L79" s="6"/>
      <c r="M79" s="6"/>
      <c r="N79" s="6"/>
      <c r="O79" s="6"/>
      <c r="P79" s="6"/>
    </row>
    <row r="80" spans="1:16" ht="14.25" customHeight="1" x14ac:dyDescent="0.25">
      <c r="A80" s="25" t="s">
        <v>209</v>
      </c>
      <c r="B80" s="25" t="s">
        <v>25</v>
      </c>
      <c r="C80" s="25" t="s">
        <v>11</v>
      </c>
      <c r="D80" s="25"/>
      <c r="E80" s="25"/>
      <c r="F80" s="25" t="s">
        <v>210</v>
      </c>
      <c r="G80" s="25" t="s">
        <v>211</v>
      </c>
      <c r="H80" s="6"/>
      <c r="I80" s="7" t="s">
        <v>176</v>
      </c>
      <c r="J80" s="8"/>
      <c r="K80" s="9"/>
      <c r="L80" s="6"/>
      <c r="M80" s="6"/>
      <c r="N80" s="6"/>
      <c r="O80" s="6"/>
      <c r="P80" s="6"/>
    </row>
    <row r="81" spans="1:16" ht="14.25" customHeight="1" x14ac:dyDescent="0.25">
      <c r="A81" s="25" t="s">
        <v>212</v>
      </c>
      <c r="B81" s="25" t="s">
        <v>25</v>
      </c>
      <c r="C81" s="25" t="s">
        <v>25</v>
      </c>
      <c r="D81" s="25" t="s">
        <v>213</v>
      </c>
      <c r="E81" s="25" t="s">
        <v>11</v>
      </c>
      <c r="F81" s="25" t="s">
        <v>214</v>
      </c>
      <c r="G81" s="25" t="s">
        <v>215</v>
      </c>
      <c r="H81" s="6"/>
      <c r="I81" s="7" t="s">
        <v>176</v>
      </c>
      <c r="J81" s="8"/>
      <c r="K81" s="9" t="s">
        <v>106</v>
      </c>
      <c r="L81" s="6"/>
      <c r="M81" s="6"/>
      <c r="N81" s="6"/>
      <c r="O81" s="6"/>
      <c r="P81" s="6"/>
    </row>
    <row r="82" spans="1:16" ht="14.25" customHeight="1" x14ac:dyDescent="0.25">
      <c r="A82" s="25" t="s">
        <v>216</v>
      </c>
      <c r="B82" s="25"/>
      <c r="C82" s="26" t="s">
        <v>25</v>
      </c>
      <c r="D82" s="25"/>
      <c r="E82" s="25" t="s">
        <v>11</v>
      </c>
      <c r="F82" s="25" t="s">
        <v>217</v>
      </c>
      <c r="G82" s="25" t="s">
        <v>218</v>
      </c>
      <c r="H82" s="6"/>
      <c r="I82" s="7" t="s">
        <v>176</v>
      </c>
      <c r="J82" s="8"/>
      <c r="K82" s="9"/>
      <c r="L82" s="6"/>
      <c r="M82" s="6"/>
      <c r="N82" s="6"/>
      <c r="O82" s="6"/>
      <c r="P82" s="6"/>
    </row>
    <row r="83" spans="1:16" ht="14.25" customHeight="1" x14ac:dyDescent="0.25">
      <c r="A83" s="25" t="s">
        <v>219</v>
      </c>
      <c r="B83" s="25" t="s">
        <v>11</v>
      </c>
      <c r="C83" s="25" t="s">
        <v>11</v>
      </c>
      <c r="D83" s="25"/>
      <c r="E83" s="25"/>
      <c r="F83" s="25"/>
      <c r="G83" s="25"/>
      <c r="H83" s="6"/>
      <c r="I83" s="7" t="s">
        <v>176</v>
      </c>
      <c r="J83" s="8"/>
      <c r="K83" s="9"/>
      <c r="L83" s="6"/>
      <c r="M83" s="6"/>
      <c r="N83" s="6"/>
      <c r="O83" s="6"/>
      <c r="P83" s="6"/>
    </row>
    <row r="84" spans="1:16" x14ac:dyDescent="0.25">
      <c r="A84" s="25" t="s">
        <v>220</v>
      </c>
      <c r="B84" s="25" t="s">
        <v>11</v>
      </c>
      <c r="C84" s="25" t="s">
        <v>25</v>
      </c>
      <c r="D84" s="25" t="s">
        <v>221</v>
      </c>
      <c r="E84" s="25" t="s">
        <v>11</v>
      </c>
      <c r="F84" s="25" t="s">
        <v>222</v>
      </c>
      <c r="G84" s="25"/>
      <c r="H84" s="6"/>
      <c r="I84" s="7" t="s">
        <v>223</v>
      </c>
      <c r="J84" s="8" t="s">
        <v>23</v>
      </c>
      <c r="K84" s="9" t="s">
        <v>224</v>
      </c>
      <c r="L84" s="6"/>
      <c r="M84" s="6"/>
      <c r="N84" s="6"/>
      <c r="O84" s="6"/>
      <c r="P84" s="6"/>
    </row>
    <row r="85" spans="1:16" ht="14.25" customHeight="1" x14ac:dyDescent="0.25">
      <c r="A85" s="25" t="s">
        <v>225</v>
      </c>
      <c r="B85" s="25" t="s">
        <v>11</v>
      </c>
      <c r="C85" s="25" t="s">
        <v>11</v>
      </c>
      <c r="D85" s="25" t="s">
        <v>226</v>
      </c>
      <c r="E85" s="25" t="s">
        <v>11</v>
      </c>
      <c r="F85" s="25"/>
      <c r="G85" s="25"/>
      <c r="H85" s="6"/>
      <c r="I85" s="7" t="s">
        <v>223</v>
      </c>
      <c r="J85" s="8" t="s">
        <v>23</v>
      </c>
      <c r="K85" s="9"/>
      <c r="L85" s="6"/>
      <c r="M85" s="6"/>
      <c r="N85" s="6"/>
      <c r="O85" s="6"/>
      <c r="P85" s="6"/>
    </row>
    <row r="86" spans="1:16" ht="14.25" customHeight="1" x14ac:dyDescent="0.25">
      <c r="A86" s="25" t="s">
        <v>227</v>
      </c>
      <c r="B86" s="25" t="s">
        <v>11</v>
      </c>
      <c r="C86" s="25" t="s">
        <v>25</v>
      </c>
      <c r="D86" s="25" t="s">
        <v>228</v>
      </c>
      <c r="E86" s="25" t="s">
        <v>25</v>
      </c>
      <c r="F86" s="25" t="s">
        <v>229</v>
      </c>
      <c r="G86" s="25"/>
      <c r="H86" s="6"/>
      <c r="I86" s="7" t="s">
        <v>223</v>
      </c>
      <c r="J86" s="8" t="s">
        <v>23</v>
      </c>
      <c r="K86" s="9"/>
      <c r="L86" s="6"/>
      <c r="M86" s="6"/>
      <c r="N86" s="6"/>
      <c r="O86" s="6"/>
      <c r="P86" s="6"/>
    </row>
    <row r="87" spans="1:16" ht="14.25" customHeight="1" x14ac:dyDescent="0.25">
      <c r="A87" s="25" t="s">
        <v>230</v>
      </c>
      <c r="B87" s="25" t="s">
        <v>11</v>
      </c>
      <c r="C87" s="25" t="s">
        <v>25</v>
      </c>
      <c r="D87" s="25" t="s">
        <v>231</v>
      </c>
      <c r="E87" s="25" t="s">
        <v>25</v>
      </c>
      <c r="F87" s="25" t="s">
        <v>232</v>
      </c>
      <c r="G87" s="25"/>
      <c r="H87" s="6"/>
      <c r="I87" s="7" t="s">
        <v>223</v>
      </c>
      <c r="J87" s="8"/>
      <c r="K87" s="9"/>
      <c r="L87" s="6"/>
      <c r="M87" s="6"/>
      <c r="N87" s="6"/>
      <c r="O87" s="6"/>
      <c r="P87" s="6"/>
    </row>
    <row r="88" spans="1:16" ht="14.25" customHeight="1" x14ac:dyDescent="0.25">
      <c r="A88" s="25" t="s">
        <v>233</v>
      </c>
      <c r="B88" s="25" t="s">
        <v>11</v>
      </c>
      <c r="C88" s="25" t="s">
        <v>11</v>
      </c>
      <c r="D88" s="25"/>
      <c r="E88" s="25"/>
      <c r="F88" s="30" t="s">
        <v>234</v>
      </c>
      <c r="G88" s="25"/>
      <c r="H88" s="6"/>
      <c r="I88" s="7" t="s">
        <v>223</v>
      </c>
      <c r="J88" s="8"/>
      <c r="K88" s="9"/>
      <c r="L88" s="6"/>
      <c r="M88" s="6"/>
      <c r="N88" s="6"/>
      <c r="O88" s="6"/>
      <c r="P88" s="6"/>
    </row>
    <row r="89" spans="1:16" ht="14.25" customHeight="1" x14ac:dyDescent="0.25">
      <c r="A89" s="25" t="s">
        <v>235</v>
      </c>
      <c r="B89" s="25"/>
      <c r="C89" s="26" t="s">
        <v>11</v>
      </c>
      <c r="D89" s="25"/>
      <c r="E89" s="25"/>
      <c r="F89" s="25" t="s">
        <v>236</v>
      </c>
      <c r="G89" s="25"/>
      <c r="H89" s="6"/>
      <c r="I89" s="7" t="s">
        <v>223</v>
      </c>
      <c r="J89" s="8"/>
      <c r="K89" s="9"/>
      <c r="L89" s="6"/>
      <c r="M89" s="6"/>
      <c r="N89" s="6"/>
      <c r="O89" s="6"/>
      <c r="P89" s="6"/>
    </row>
    <row r="90" spans="1:16" ht="14.25" customHeight="1" x14ac:dyDescent="0.25">
      <c r="A90" s="27" t="s">
        <v>237</v>
      </c>
      <c r="B90" s="27" t="s">
        <v>11</v>
      </c>
      <c r="C90" s="27" t="s">
        <v>11</v>
      </c>
      <c r="D90" s="27"/>
      <c r="E90" s="27"/>
      <c r="F90" s="25" t="s">
        <v>238</v>
      </c>
      <c r="G90" s="25"/>
      <c r="H90" s="6"/>
      <c r="I90" s="7" t="s">
        <v>223</v>
      </c>
      <c r="J90" s="8"/>
      <c r="K90" s="9"/>
      <c r="L90" s="6"/>
      <c r="M90" s="6"/>
      <c r="N90" s="6"/>
      <c r="O90" s="6"/>
      <c r="P90" s="6"/>
    </row>
    <row r="91" spans="1:16" ht="14.25" customHeight="1" x14ac:dyDescent="0.25">
      <c r="A91" s="25" t="s">
        <v>239</v>
      </c>
      <c r="B91" s="25" t="s">
        <v>25</v>
      </c>
      <c r="C91" s="25" t="s">
        <v>25</v>
      </c>
      <c r="D91" s="25" t="s">
        <v>240</v>
      </c>
      <c r="E91" s="25" t="s">
        <v>25</v>
      </c>
      <c r="F91" s="25"/>
      <c r="G91" s="25"/>
      <c r="H91" s="6"/>
      <c r="I91" s="7" t="s">
        <v>241</v>
      </c>
      <c r="J91" s="8" t="s">
        <v>23</v>
      </c>
      <c r="K91" s="9"/>
      <c r="L91" s="6"/>
      <c r="M91" s="6"/>
      <c r="N91" s="6"/>
      <c r="O91" s="6"/>
      <c r="P91" s="6"/>
    </row>
    <row r="92" spans="1:16" ht="14.25" customHeight="1" x14ac:dyDescent="0.25">
      <c r="A92" s="25" t="s">
        <v>242</v>
      </c>
      <c r="B92" s="25" t="s">
        <v>11</v>
      </c>
      <c r="C92" s="25"/>
      <c r="D92" s="25"/>
      <c r="E92" s="25"/>
      <c r="F92" s="25" t="s">
        <v>243</v>
      </c>
      <c r="G92" s="25"/>
      <c r="H92" s="6"/>
      <c r="I92" s="7" t="s">
        <v>241</v>
      </c>
      <c r="J92" s="8" t="s">
        <v>23</v>
      </c>
      <c r="K92" s="9"/>
      <c r="L92" s="6"/>
      <c r="M92" s="6"/>
      <c r="N92" s="6"/>
      <c r="O92" s="6"/>
      <c r="P92" s="6"/>
    </row>
    <row r="93" spans="1:16" ht="14.25" customHeight="1" x14ac:dyDescent="0.25">
      <c r="A93" s="25" t="s">
        <v>244</v>
      </c>
      <c r="B93" s="25" t="s">
        <v>25</v>
      </c>
      <c r="C93" s="25" t="s">
        <v>25</v>
      </c>
      <c r="D93" s="25" t="s">
        <v>245</v>
      </c>
      <c r="E93" s="25" t="s">
        <v>25</v>
      </c>
      <c r="F93" s="26" t="s">
        <v>246</v>
      </c>
      <c r="G93" s="25"/>
      <c r="H93" s="6"/>
      <c r="I93" s="7" t="s">
        <v>241</v>
      </c>
      <c r="J93" s="8" t="s">
        <v>23</v>
      </c>
      <c r="K93" s="9"/>
      <c r="L93" s="6"/>
      <c r="M93" s="6"/>
      <c r="N93" s="6"/>
      <c r="O93" s="6"/>
      <c r="P93" s="6"/>
    </row>
    <row r="94" spans="1:16" ht="14.25" customHeight="1" x14ac:dyDescent="0.25">
      <c r="A94" s="25" t="s">
        <v>247</v>
      </c>
      <c r="B94" s="25" t="s">
        <v>25</v>
      </c>
      <c r="C94" s="25" t="s">
        <v>25</v>
      </c>
      <c r="D94" s="25" t="s">
        <v>248</v>
      </c>
      <c r="E94" s="25" t="s">
        <v>25</v>
      </c>
      <c r="F94" s="25" t="s">
        <v>249</v>
      </c>
      <c r="G94" s="25"/>
      <c r="H94" s="6"/>
      <c r="I94" s="7" t="s">
        <v>241</v>
      </c>
      <c r="J94" s="8" t="s">
        <v>23</v>
      </c>
      <c r="K94" s="9"/>
      <c r="L94" s="6"/>
      <c r="M94" s="6"/>
      <c r="N94" s="6"/>
      <c r="O94" s="6"/>
      <c r="P94" s="6"/>
    </row>
    <row r="95" spans="1:16" ht="14.25" customHeight="1" x14ac:dyDescent="0.25">
      <c r="A95" s="25" t="s">
        <v>250</v>
      </c>
      <c r="B95" s="25" t="s">
        <v>11</v>
      </c>
      <c r="C95" s="25" t="s">
        <v>25</v>
      </c>
      <c r="D95" s="25" t="s">
        <v>251</v>
      </c>
      <c r="E95" s="25" t="s">
        <v>25</v>
      </c>
      <c r="F95" s="25" t="s">
        <v>252</v>
      </c>
      <c r="G95" s="25"/>
      <c r="H95" s="6"/>
      <c r="I95" s="7" t="s">
        <v>241</v>
      </c>
      <c r="J95" s="8" t="s">
        <v>23</v>
      </c>
      <c r="K95" s="9" t="s">
        <v>71</v>
      </c>
      <c r="L95" s="6"/>
      <c r="M95" s="6"/>
      <c r="N95" s="6"/>
      <c r="O95" s="6"/>
      <c r="P95" s="6"/>
    </row>
    <row r="96" spans="1:16" ht="14.25" customHeight="1" x14ac:dyDescent="0.25">
      <c r="A96" s="25" t="s">
        <v>253</v>
      </c>
      <c r="B96" s="25" t="s">
        <v>25</v>
      </c>
      <c r="C96" s="25" t="s">
        <v>25</v>
      </c>
      <c r="D96" s="25" t="s">
        <v>254</v>
      </c>
      <c r="E96" s="25" t="s">
        <v>11</v>
      </c>
      <c r="F96" s="25" t="s">
        <v>255</v>
      </c>
      <c r="G96" s="25"/>
      <c r="H96" s="6"/>
      <c r="I96" s="7" t="s">
        <v>241</v>
      </c>
      <c r="J96" s="8" t="s">
        <v>23</v>
      </c>
      <c r="K96" s="9"/>
      <c r="L96" s="6"/>
      <c r="M96" s="6"/>
      <c r="N96" s="6"/>
      <c r="O96" s="6"/>
      <c r="P96" s="6"/>
    </row>
    <row r="97" spans="1:16" ht="14.25" customHeight="1" x14ac:dyDescent="0.25">
      <c r="A97" s="25" t="s">
        <v>256</v>
      </c>
      <c r="B97" s="25" t="s">
        <v>25</v>
      </c>
      <c r="C97" s="25" t="s">
        <v>25</v>
      </c>
      <c r="D97" s="25" t="s">
        <v>257</v>
      </c>
      <c r="E97" s="25" t="s">
        <v>11</v>
      </c>
      <c r="F97" s="25" t="s">
        <v>258</v>
      </c>
      <c r="G97" s="27" t="s">
        <v>259</v>
      </c>
      <c r="H97" s="6"/>
      <c r="I97" s="7" t="s">
        <v>241</v>
      </c>
      <c r="J97" s="8" t="s">
        <v>23</v>
      </c>
      <c r="K97" s="9"/>
      <c r="L97" s="6"/>
      <c r="M97" s="6"/>
      <c r="N97" s="6"/>
      <c r="O97" s="6"/>
      <c r="P97" s="6"/>
    </row>
    <row r="98" spans="1:16" ht="14.25" customHeight="1" x14ac:dyDescent="0.25">
      <c r="A98" s="25" t="s">
        <v>260</v>
      </c>
      <c r="B98" s="25" t="s">
        <v>11</v>
      </c>
      <c r="C98" s="25" t="s">
        <v>25</v>
      </c>
      <c r="D98" s="25" t="s">
        <v>261</v>
      </c>
      <c r="E98" s="25" t="s">
        <v>11</v>
      </c>
      <c r="F98" s="25" t="s">
        <v>262</v>
      </c>
      <c r="G98" s="25"/>
      <c r="H98" s="6"/>
      <c r="I98" s="7" t="s">
        <v>241</v>
      </c>
      <c r="J98" s="8" t="s">
        <v>23</v>
      </c>
      <c r="K98" s="9" t="s">
        <v>71</v>
      </c>
      <c r="L98" s="6"/>
      <c r="M98" s="6"/>
      <c r="N98" s="6"/>
      <c r="O98" s="6"/>
      <c r="P98" s="6"/>
    </row>
    <row r="99" spans="1:16" ht="14.25" customHeight="1" x14ac:dyDescent="0.25">
      <c r="A99" s="25" t="s">
        <v>263</v>
      </c>
      <c r="B99" s="25" t="s">
        <v>25</v>
      </c>
      <c r="C99" s="25" t="s">
        <v>25</v>
      </c>
      <c r="D99" s="25" t="s">
        <v>264</v>
      </c>
      <c r="E99" s="25" t="s">
        <v>25</v>
      </c>
      <c r="F99" s="25" t="s">
        <v>265</v>
      </c>
      <c r="G99" s="25" t="s">
        <v>266</v>
      </c>
      <c r="H99" s="6"/>
      <c r="I99" s="7" t="s">
        <v>241</v>
      </c>
      <c r="J99" s="8" t="s">
        <v>23</v>
      </c>
      <c r="K99" s="9"/>
      <c r="L99" s="6"/>
      <c r="M99" s="6"/>
      <c r="N99" s="6"/>
      <c r="O99" s="6"/>
      <c r="P99" s="6"/>
    </row>
    <row r="100" spans="1:16" x14ac:dyDescent="0.25">
      <c r="A100" s="25" t="s">
        <v>267</v>
      </c>
      <c r="B100" s="25" t="s">
        <v>11</v>
      </c>
      <c r="C100" s="25" t="s">
        <v>25</v>
      </c>
      <c r="D100" s="25" t="s">
        <v>268</v>
      </c>
      <c r="E100" s="25"/>
      <c r="F100" s="25" t="s">
        <v>269</v>
      </c>
      <c r="G100" s="25" t="s">
        <v>270</v>
      </c>
      <c r="H100" s="6"/>
      <c r="I100" s="7" t="s">
        <v>241</v>
      </c>
      <c r="J100" s="8" t="s">
        <v>23</v>
      </c>
      <c r="K100" s="9" t="s">
        <v>106</v>
      </c>
      <c r="L100" s="6"/>
      <c r="M100" s="6"/>
      <c r="N100" s="6"/>
      <c r="O100" s="6"/>
      <c r="P100" s="6"/>
    </row>
    <row r="101" spans="1:16" ht="14.25" customHeight="1" x14ac:dyDescent="0.25">
      <c r="A101" s="25" t="s">
        <v>271</v>
      </c>
      <c r="B101" s="25" t="s">
        <v>11</v>
      </c>
      <c r="C101" s="25" t="s">
        <v>25</v>
      </c>
      <c r="D101" s="25" t="s">
        <v>272</v>
      </c>
      <c r="E101" s="25" t="s">
        <v>25</v>
      </c>
      <c r="F101" s="25"/>
      <c r="G101" s="25"/>
      <c r="H101" s="6"/>
      <c r="I101" s="7" t="s">
        <v>241</v>
      </c>
      <c r="J101" s="8" t="s">
        <v>23</v>
      </c>
      <c r="K101" s="9"/>
      <c r="L101" s="6"/>
      <c r="M101" s="6"/>
      <c r="N101" s="6"/>
      <c r="O101" s="6"/>
      <c r="P101" s="6"/>
    </row>
    <row r="102" spans="1:16" ht="14.25" customHeight="1" x14ac:dyDescent="0.25">
      <c r="A102" s="25" t="s">
        <v>273</v>
      </c>
      <c r="B102" s="25" t="s">
        <v>11</v>
      </c>
      <c r="C102" s="25" t="s">
        <v>25</v>
      </c>
      <c r="D102" s="25" t="s">
        <v>274</v>
      </c>
      <c r="E102" s="25" t="s">
        <v>25</v>
      </c>
      <c r="F102" s="25" t="s">
        <v>275</v>
      </c>
      <c r="G102" s="25"/>
      <c r="H102" s="6"/>
      <c r="I102" s="7" t="s">
        <v>241</v>
      </c>
      <c r="J102" s="8" t="s">
        <v>23</v>
      </c>
      <c r="K102" s="9"/>
      <c r="L102" s="6"/>
      <c r="M102" s="6"/>
      <c r="N102" s="6"/>
      <c r="O102" s="6"/>
      <c r="P102" s="6"/>
    </row>
    <row r="103" spans="1:16" ht="14.25" customHeight="1" x14ac:dyDescent="0.25">
      <c r="A103" s="25" t="s">
        <v>276</v>
      </c>
      <c r="B103" s="25" t="s">
        <v>11</v>
      </c>
      <c r="C103" s="25" t="s">
        <v>25</v>
      </c>
      <c r="D103" s="25" t="s">
        <v>277</v>
      </c>
      <c r="E103" s="25" t="s">
        <v>25</v>
      </c>
      <c r="F103" s="25" t="s">
        <v>278</v>
      </c>
      <c r="G103" s="25"/>
      <c r="H103" s="6"/>
      <c r="I103" s="7" t="s">
        <v>241</v>
      </c>
      <c r="J103" s="8" t="s">
        <v>23</v>
      </c>
      <c r="K103" s="9"/>
      <c r="L103" s="6"/>
      <c r="M103" s="6"/>
      <c r="N103" s="6"/>
      <c r="O103" s="6"/>
      <c r="P103" s="6"/>
    </row>
    <row r="104" spans="1:16" ht="14.25" customHeight="1" x14ac:dyDescent="0.25">
      <c r="A104" s="25" t="s">
        <v>279</v>
      </c>
      <c r="B104" s="25" t="s">
        <v>25</v>
      </c>
      <c r="C104" s="25" t="s">
        <v>25</v>
      </c>
      <c r="D104" s="25" t="s">
        <v>280</v>
      </c>
      <c r="E104" s="25" t="s">
        <v>25</v>
      </c>
      <c r="F104" s="25" t="s">
        <v>281</v>
      </c>
      <c r="G104" s="25"/>
      <c r="H104" s="6"/>
      <c r="I104" s="7" t="s">
        <v>241</v>
      </c>
      <c r="J104" s="8" t="s">
        <v>23</v>
      </c>
      <c r="K104" s="9"/>
      <c r="L104" s="6"/>
      <c r="M104" s="6"/>
      <c r="N104" s="6"/>
      <c r="O104" s="6"/>
      <c r="P104" s="6"/>
    </row>
    <row r="105" spans="1:16" ht="14.25" customHeight="1" x14ac:dyDescent="0.25">
      <c r="A105" s="25" t="s">
        <v>282</v>
      </c>
      <c r="B105" s="25" t="s">
        <v>11</v>
      </c>
      <c r="C105" s="25" t="s">
        <v>25</v>
      </c>
      <c r="D105" s="25" t="s">
        <v>283</v>
      </c>
      <c r="E105" s="25" t="s">
        <v>11</v>
      </c>
      <c r="F105" s="25"/>
      <c r="G105" s="25" t="s">
        <v>284</v>
      </c>
      <c r="H105" s="6"/>
      <c r="I105" s="7" t="s">
        <v>241</v>
      </c>
      <c r="J105" s="8" t="s">
        <v>23</v>
      </c>
      <c r="K105" s="9"/>
      <c r="L105" s="6"/>
      <c r="M105" s="6"/>
      <c r="N105" s="6"/>
      <c r="O105" s="6"/>
      <c r="P105" s="6"/>
    </row>
    <row r="106" spans="1:16" ht="14.25" customHeight="1" x14ac:dyDescent="0.25">
      <c r="A106" s="25" t="s">
        <v>285</v>
      </c>
      <c r="B106" s="25" t="s">
        <v>11</v>
      </c>
      <c r="C106" s="25" t="s">
        <v>25</v>
      </c>
      <c r="D106" s="25" t="s">
        <v>286</v>
      </c>
      <c r="E106" s="25" t="s">
        <v>25</v>
      </c>
      <c r="F106" s="25" t="s">
        <v>287</v>
      </c>
      <c r="G106" s="25" t="s">
        <v>288</v>
      </c>
      <c r="H106" s="6"/>
      <c r="I106" s="7" t="s">
        <v>241</v>
      </c>
      <c r="J106" s="8" t="s">
        <v>23</v>
      </c>
      <c r="K106" s="9" t="s">
        <v>71</v>
      </c>
      <c r="L106" s="6"/>
      <c r="M106" s="6"/>
      <c r="N106" s="6"/>
      <c r="O106" s="6"/>
      <c r="P106" s="6"/>
    </row>
    <row r="107" spans="1:16" ht="14.25" customHeight="1" x14ac:dyDescent="0.25">
      <c r="A107" s="25" t="s">
        <v>289</v>
      </c>
      <c r="B107" s="25" t="s">
        <v>11</v>
      </c>
      <c r="C107" s="25" t="s">
        <v>25</v>
      </c>
      <c r="D107" s="25" t="s">
        <v>290</v>
      </c>
      <c r="E107" s="25" t="s">
        <v>11</v>
      </c>
      <c r="F107" s="25" t="s">
        <v>291</v>
      </c>
      <c r="G107" s="25"/>
      <c r="H107" s="6"/>
      <c r="I107" s="7" t="s">
        <v>241</v>
      </c>
      <c r="J107" s="8" t="s">
        <v>23</v>
      </c>
      <c r="K107" s="9" t="s">
        <v>71</v>
      </c>
      <c r="L107" s="6"/>
      <c r="M107" s="6"/>
      <c r="N107" s="6"/>
      <c r="O107" s="6"/>
      <c r="P107" s="6"/>
    </row>
    <row r="108" spans="1:16" ht="14.25" customHeight="1" x14ac:dyDescent="0.25">
      <c r="A108" s="25" t="s">
        <v>292</v>
      </c>
      <c r="B108" s="25" t="s">
        <v>11</v>
      </c>
      <c r="C108" s="25" t="s">
        <v>25</v>
      </c>
      <c r="D108" s="25" t="s">
        <v>293</v>
      </c>
      <c r="E108" s="25" t="s">
        <v>11</v>
      </c>
      <c r="F108" s="25" t="s">
        <v>294</v>
      </c>
      <c r="G108" s="25" t="s">
        <v>295</v>
      </c>
      <c r="H108" s="6"/>
      <c r="I108" s="7" t="s">
        <v>241</v>
      </c>
      <c r="J108" s="8" t="s">
        <v>23</v>
      </c>
      <c r="K108" s="9" t="s">
        <v>106</v>
      </c>
      <c r="L108" s="6"/>
      <c r="M108" s="6"/>
      <c r="N108" s="6"/>
      <c r="O108" s="6"/>
      <c r="P108" s="6"/>
    </row>
    <row r="109" spans="1:16" ht="14.25" customHeight="1" x14ac:dyDescent="0.25">
      <c r="A109" s="25" t="s">
        <v>296</v>
      </c>
      <c r="B109" s="25" t="s">
        <v>11</v>
      </c>
      <c r="C109" s="25" t="s">
        <v>25</v>
      </c>
      <c r="D109" s="25" t="s">
        <v>297</v>
      </c>
      <c r="E109" s="25" t="s">
        <v>11</v>
      </c>
      <c r="F109" s="25" t="s">
        <v>298</v>
      </c>
      <c r="G109" s="25"/>
      <c r="H109" s="6"/>
      <c r="I109" s="7" t="s">
        <v>241</v>
      </c>
      <c r="J109" s="8" t="s">
        <v>23</v>
      </c>
      <c r="K109" s="9" t="s">
        <v>224</v>
      </c>
      <c r="L109" s="6"/>
      <c r="M109" s="6"/>
      <c r="N109" s="6"/>
      <c r="O109" s="6"/>
      <c r="P109" s="6"/>
    </row>
    <row r="110" spans="1:16" x14ac:dyDescent="0.25">
      <c r="A110" s="25" t="s">
        <v>299</v>
      </c>
      <c r="B110" s="25" t="s">
        <v>11</v>
      </c>
      <c r="C110" s="25" t="s">
        <v>25</v>
      </c>
      <c r="D110" s="25" t="s">
        <v>300</v>
      </c>
      <c r="E110" s="25" t="s">
        <v>25</v>
      </c>
      <c r="F110" s="25" t="s">
        <v>301</v>
      </c>
      <c r="G110" s="25"/>
      <c r="H110" s="6"/>
      <c r="I110" s="7" t="s">
        <v>241</v>
      </c>
      <c r="J110" s="8" t="s">
        <v>23</v>
      </c>
      <c r="K110" s="9"/>
      <c r="L110" s="6"/>
      <c r="M110" s="6"/>
      <c r="N110" s="6"/>
      <c r="O110" s="6"/>
      <c r="P110" s="6"/>
    </row>
    <row r="111" spans="1:16" ht="14.25" customHeight="1" x14ac:dyDescent="0.25">
      <c r="A111" s="25" t="s">
        <v>302</v>
      </c>
      <c r="B111" s="25" t="s">
        <v>11</v>
      </c>
      <c r="C111" s="25" t="s">
        <v>25</v>
      </c>
      <c r="D111" s="25" t="s">
        <v>303</v>
      </c>
      <c r="E111" s="25" t="s">
        <v>11</v>
      </c>
      <c r="F111" s="25"/>
      <c r="G111" s="25" t="s">
        <v>304</v>
      </c>
      <c r="H111" s="6"/>
      <c r="I111" s="7" t="s">
        <v>241</v>
      </c>
      <c r="J111" s="8" t="s">
        <v>23</v>
      </c>
      <c r="K111" s="9" t="s">
        <v>224</v>
      </c>
      <c r="L111" s="6"/>
      <c r="M111" s="6"/>
      <c r="N111" s="6"/>
      <c r="O111" s="6"/>
      <c r="P111" s="6"/>
    </row>
    <row r="112" spans="1:16" ht="14.25" customHeight="1" x14ac:dyDescent="0.25">
      <c r="A112" s="25" t="s">
        <v>305</v>
      </c>
      <c r="B112" s="25" t="s">
        <v>11</v>
      </c>
      <c r="C112" s="25" t="s">
        <v>25</v>
      </c>
      <c r="D112" s="25" t="s">
        <v>306</v>
      </c>
      <c r="E112" s="25" t="s">
        <v>25</v>
      </c>
      <c r="F112" s="25" t="s">
        <v>307</v>
      </c>
      <c r="G112" s="25"/>
      <c r="H112" s="6"/>
      <c r="I112" s="7" t="s">
        <v>241</v>
      </c>
      <c r="J112" s="8" t="s">
        <v>23</v>
      </c>
      <c r="K112" s="9"/>
      <c r="L112" s="6"/>
      <c r="M112" s="6"/>
      <c r="N112" s="6"/>
      <c r="O112" s="6"/>
      <c r="P112" s="6"/>
    </row>
    <row r="113" spans="1:16" ht="14.25" customHeight="1" x14ac:dyDescent="0.25">
      <c r="A113" s="25" t="s">
        <v>308</v>
      </c>
      <c r="B113" s="25" t="s">
        <v>11</v>
      </c>
      <c r="C113" s="25" t="s">
        <v>25</v>
      </c>
      <c r="D113" s="25" t="s">
        <v>309</v>
      </c>
      <c r="E113" s="25" t="s">
        <v>11</v>
      </c>
      <c r="F113" s="25"/>
      <c r="G113" s="25" t="s">
        <v>310</v>
      </c>
      <c r="H113" s="6"/>
      <c r="I113" s="7" t="s">
        <v>241</v>
      </c>
      <c r="J113" s="8" t="s">
        <v>23</v>
      </c>
      <c r="K113" s="9"/>
      <c r="L113" s="6"/>
      <c r="M113" s="6"/>
      <c r="N113" s="6"/>
      <c r="O113" s="6"/>
      <c r="P113" s="6"/>
    </row>
    <row r="114" spans="1:16" ht="14.25" customHeight="1" x14ac:dyDescent="0.25">
      <c r="A114" s="25" t="s">
        <v>311</v>
      </c>
      <c r="B114" s="25" t="s">
        <v>25</v>
      </c>
      <c r="C114" s="25" t="s">
        <v>11</v>
      </c>
      <c r="D114" s="25"/>
      <c r="E114" s="25"/>
      <c r="F114" s="25"/>
      <c r="G114" s="25" t="s">
        <v>312</v>
      </c>
      <c r="H114" s="6"/>
      <c r="I114" s="7" t="s">
        <v>241</v>
      </c>
      <c r="J114" s="8" t="s">
        <v>23</v>
      </c>
      <c r="K114" s="9"/>
      <c r="L114" s="6"/>
      <c r="M114" s="6"/>
      <c r="N114" s="6"/>
      <c r="O114" s="6"/>
      <c r="P114" s="6"/>
    </row>
    <row r="115" spans="1:16" ht="14.25" customHeight="1" x14ac:dyDescent="0.25">
      <c r="A115" s="25" t="s">
        <v>313</v>
      </c>
      <c r="B115" s="25" t="s">
        <v>11</v>
      </c>
      <c r="C115" s="25" t="s">
        <v>25</v>
      </c>
      <c r="D115" s="25" t="s">
        <v>314</v>
      </c>
      <c r="E115" s="25" t="s">
        <v>11</v>
      </c>
      <c r="F115" s="25" t="s">
        <v>315</v>
      </c>
      <c r="G115" s="27" t="s">
        <v>316</v>
      </c>
      <c r="H115" s="6"/>
      <c r="I115" s="7" t="s">
        <v>241</v>
      </c>
      <c r="J115" s="8" t="s">
        <v>317</v>
      </c>
      <c r="K115" s="9"/>
      <c r="L115" s="6"/>
      <c r="M115" s="6"/>
      <c r="N115" s="6"/>
      <c r="O115" s="6"/>
      <c r="P115" s="6"/>
    </row>
    <row r="116" spans="1:16" ht="14.25" customHeight="1" x14ac:dyDescent="0.25">
      <c r="A116" s="25" t="s">
        <v>318</v>
      </c>
      <c r="B116" s="25" t="s">
        <v>11</v>
      </c>
      <c r="C116" s="25" t="s">
        <v>25</v>
      </c>
      <c r="D116" s="25" t="s">
        <v>319</v>
      </c>
      <c r="E116" s="25" t="s">
        <v>25</v>
      </c>
      <c r="F116" s="25" t="s">
        <v>320</v>
      </c>
      <c r="G116" s="25"/>
      <c r="H116" s="6"/>
      <c r="I116" s="7" t="s">
        <v>241</v>
      </c>
      <c r="J116" s="8" t="s">
        <v>317</v>
      </c>
      <c r="K116" s="9"/>
      <c r="L116" s="6"/>
      <c r="M116" s="6"/>
      <c r="N116" s="6"/>
      <c r="O116" s="6"/>
      <c r="P116" s="6"/>
    </row>
    <row r="117" spans="1:16" ht="14.25" customHeight="1" x14ac:dyDescent="0.25">
      <c r="A117" s="25" t="s">
        <v>321</v>
      </c>
      <c r="B117" s="25" t="s">
        <v>11</v>
      </c>
      <c r="C117" s="25" t="s">
        <v>25</v>
      </c>
      <c r="D117" s="25" t="s">
        <v>322</v>
      </c>
      <c r="E117" s="25" t="s">
        <v>25</v>
      </c>
      <c r="F117" s="25"/>
      <c r="G117" s="27" t="s">
        <v>323</v>
      </c>
      <c r="H117" s="6"/>
      <c r="I117" s="7" t="s">
        <v>241</v>
      </c>
      <c r="J117" s="8" t="s">
        <v>317</v>
      </c>
      <c r="K117" s="9"/>
      <c r="L117" s="6"/>
      <c r="M117" s="6"/>
      <c r="N117" s="6"/>
      <c r="O117" s="6"/>
      <c r="P117" s="6"/>
    </row>
    <row r="118" spans="1:16" ht="14.25" customHeight="1" x14ac:dyDescent="0.25">
      <c r="A118" s="25" t="s">
        <v>324</v>
      </c>
      <c r="B118" s="25" t="s">
        <v>25</v>
      </c>
      <c r="C118" s="25" t="s">
        <v>25</v>
      </c>
      <c r="D118" s="25" t="s">
        <v>325</v>
      </c>
      <c r="E118" s="25" t="s">
        <v>25</v>
      </c>
      <c r="F118" s="25" t="s">
        <v>326</v>
      </c>
      <c r="G118" s="25" t="s">
        <v>288</v>
      </c>
      <c r="H118" s="6"/>
      <c r="I118" s="7" t="s">
        <v>241</v>
      </c>
      <c r="J118" s="8" t="s">
        <v>317</v>
      </c>
      <c r="K118" s="9"/>
      <c r="L118" s="6"/>
      <c r="M118" s="6"/>
      <c r="N118" s="6"/>
      <c r="O118" s="6"/>
      <c r="P118" s="6"/>
    </row>
    <row r="119" spans="1:16" ht="14.25" customHeight="1" x14ac:dyDescent="0.25">
      <c r="A119" s="25" t="s">
        <v>327</v>
      </c>
      <c r="B119" s="25" t="s">
        <v>11</v>
      </c>
      <c r="C119" s="25" t="s">
        <v>25</v>
      </c>
      <c r="D119" s="25" t="s">
        <v>328</v>
      </c>
      <c r="E119" s="25" t="s">
        <v>25</v>
      </c>
      <c r="F119" s="25"/>
      <c r="G119" s="25"/>
      <c r="H119" s="6"/>
      <c r="I119" s="7" t="s">
        <v>241</v>
      </c>
      <c r="J119" s="8" t="s">
        <v>317</v>
      </c>
      <c r="K119" s="9"/>
      <c r="L119" s="6"/>
      <c r="M119" s="6"/>
      <c r="N119" s="6"/>
      <c r="O119" s="6"/>
      <c r="P119" s="6"/>
    </row>
    <row r="120" spans="1:16" ht="14.25" customHeight="1" x14ac:dyDescent="0.25">
      <c r="A120" s="25" t="s">
        <v>329</v>
      </c>
      <c r="B120" s="25" t="s">
        <v>11</v>
      </c>
      <c r="C120" s="25" t="s">
        <v>25</v>
      </c>
      <c r="D120" s="25" t="s">
        <v>330</v>
      </c>
      <c r="E120" s="25" t="s">
        <v>25</v>
      </c>
      <c r="F120" s="25"/>
      <c r="G120" s="25" t="s">
        <v>331</v>
      </c>
      <c r="H120" s="6"/>
      <c r="I120" s="7" t="s">
        <v>241</v>
      </c>
      <c r="J120" s="8" t="s">
        <v>317</v>
      </c>
      <c r="K120" s="9"/>
      <c r="L120" s="6"/>
      <c r="M120" s="6"/>
      <c r="N120" s="6"/>
      <c r="O120" s="6"/>
      <c r="P120" s="6"/>
    </row>
    <row r="121" spans="1:16" ht="14.25" customHeight="1" x14ac:dyDescent="0.25">
      <c r="A121" s="25" t="s">
        <v>332</v>
      </c>
      <c r="B121" s="25" t="s">
        <v>11</v>
      </c>
      <c r="C121" s="25" t="s">
        <v>25</v>
      </c>
      <c r="D121" s="25" t="s">
        <v>333</v>
      </c>
      <c r="E121" s="25" t="s">
        <v>25</v>
      </c>
      <c r="F121" s="25" t="s">
        <v>334</v>
      </c>
      <c r="G121" s="25"/>
      <c r="H121" s="6"/>
      <c r="I121" s="7" t="s">
        <v>241</v>
      </c>
      <c r="J121" s="8" t="s">
        <v>317</v>
      </c>
      <c r="K121" s="9"/>
      <c r="L121" s="6"/>
      <c r="M121" s="6"/>
      <c r="N121" s="6"/>
      <c r="O121" s="6"/>
      <c r="P121" s="6"/>
    </row>
    <row r="122" spans="1:16" ht="14.25" customHeight="1" x14ac:dyDescent="0.25">
      <c r="A122" s="25" t="s">
        <v>335</v>
      </c>
      <c r="B122" s="25" t="s">
        <v>11</v>
      </c>
      <c r="C122" s="25" t="s">
        <v>11</v>
      </c>
      <c r="D122" s="25" t="s">
        <v>336</v>
      </c>
      <c r="E122" s="25"/>
      <c r="F122" s="25"/>
      <c r="G122" s="25"/>
      <c r="H122" s="6"/>
      <c r="I122" s="7" t="s">
        <v>241</v>
      </c>
      <c r="J122" s="8" t="s">
        <v>106</v>
      </c>
      <c r="K122" s="9"/>
      <c r="L122" s="6"/>
      <c r="M122" s="6"/>
      <c r="N122" s="6"/>
      <c r="O122" s="6"/>
      <c r="P122" s="6"/>
    </row>
    <row r="123" spans="1:16" x14ac:dyDescent="0.25">
      <c r="A123" s="25" t="s">
        <v>337</v>
      </c>
      <c r="B123" s="25" t="s">
        <v>11</v>
      </c>
      <c r="C123" s="25" t="s">
        <v>25</v>
      </c>
      <c r="D123" s="25" t="s">
        <v>338</v>
      </c>
      <c r="E123" s="25" t="s">
        <v>25</v>
      </c>
      <c r="F123" s="25" t="s">
        <v>339</v>
      </c>
      <c r="G123" s="25"/>
      <c r="H123" s="6"/>
      <c r="I123" s="7" t="s">
        <v>241</v>
      </c>
      <c r="J123" s="8" t="s">
        <v>106</v>
      </c>
      <c r="K123" s="9"/>
      <c r="L123" s="6"/>
      <c r="M123" s="6"/>
      <c r="N123" s="6"/>
      <c r="O123" s="6"/>
      <c r="P123" s="6"/>
    </row>
    <row r="124" spans="1:16" ht="14.25" customHeight="1" x14ac:dyDescent="0.25">
      <c r="A124" s="25" t="s">
        <v>340</v>
      </c>
      <c r="B124" s="25" t="s">
        <v>25</v>
      </c>
      <c r="C124" s="25" t="s">
        <v>25</v>
      </c>
      <c r="D124" s="25" t="s">
        <v>341</v>
      </c>
      <c r="E124" s="25" t="s">
        <v>25</v>
      </c>
      <c r="F124" s="25" t="s">
        <v>342</v>
      </c>
      <c r="G124" s="25" t="s">
        <v>343</v>
      </c>
      <c r="H124" s="6"/>
      <c r="I124" s="7" t="s">
        <v>241</v>
      </c>
      <c r="J124" s="8" t="s">
        <v>106</v>
      </c>
      <c r="K124" s="9"/>
      <c r="L124" s="6"/>
      <c r="M124" s="6"/>
      <c r="N124" s="6"/>
      <c r="O124" s="6"/>
      <c r="P124" s="6"/>
    </row>
    <row r="125" spans="1:16" ht="14.25" customHeight="1" x14ac:dyDescent="0.25">
      <c r="A125" s="25" t="s">
        <v>344</v>
      </c>
      <c r="B125" s="25" t="s">
        <v>25</v>
      </c>
      <c r="C125" s="25" t="s">
        <v>25</v>
      </c>
      <c r="D125" s="25" t="s">
        <v>345</v>
      </c>
      <c r="E125" s="25" t="s">
        <v>25</v>
      </c>
      <c r="F125" s="25" t="s">
        <v>346</v>
      </c>
      <c r="G125" s="25"/>
      <c r="H125" s="6"/>
      <c r="I125" s="7" t="s">
        <v>241</v>
      </c>
      <c r="J125" s="8" t="s">
        <v>106</v>
      </c>
      <c r="K125" s="9"/>
      <c r="L125" s="6"/>
      <c r="M125" s="6"/>
      <c r="N125" s="6"/>
      <c r="O125" s="6"/>
      <c r="P125" s="6"/>
    </row>
    <row r="126" spans="1:16" ht="14.25" customHeight="1" x14ac:dyDescent="0.25">
      <c r="A126" s="25" t="s">
        <v>347</v>
      </c>
      <c r="B126" s="25" t="s">
        <v>11</v>
      </c>
      <c r="C126" s="25" t="s">
        <v>25</v>
      </c>
      <c r="D126" s="25"/>
      <c r="E126" s="25"/>
      <c r="F126" s="25" t="s">
        <v>348</v>
      </c>
      <c r="G126" s="25" t="s">
        <v>349</v>
      </c>
      <c r="H126" s="6"/>
      <c r="I126" s="7" t="s">
        <v>241</v>
      </c>
      <c r="J126" s="8" t="s">
        <v>106</v>
      </c>
      <c r="K126" s="9"/>
      <c r="L126" s="6"/>
      <c r="M126" s="6"/>
      <c r="N126" s="6"/>
      <c r="O126" s="6"/>
      <c r="P126" s="6"/>
    </row>
    <row r="127" spans="1:16" ht="14.25" customHeight="1" x14ac:dyDescent="0.25">
      <c r="A127" s="25" t="s">
        <v>350</v>
      </c>
      <c r="B127" s="25" t="s">
        <v>11</v>
      </c>
      <c r="C127" s="25" t="s">
        <v>25</v>
      </c>
      <c r="D127" s="25" t="s">
        <v>351</v>
      </c>
      <c r="E127" s="25" t="s">
        <v>11</v>
      </c>
      <c r="F127" s="25"/>
      <c r="G127" s="25"/>
      <c r="H127" s="6"/>
      <c r="I127" s="7" t="s">
        <v>241</v>
      </c>
      <c r="J127" s="8" t="s">
        <v>106</v>
      </c>
      <c r="K127" s="9" t="s">
        <v>106</v>
      </c>
      <c r="L127" s="6"/>
      <c r="M127" s="6"/>
      <c r="N127" s="6"/>
      <c r="O127" s="6"/>
      <c r="P127" s="6"/>
    </row>
    <row r="128" spans="1:16" ht="14.25" customHeight="1" x14ac:dyDescent="0.25">
      <c r="A128" s="25" t="s">
        <v>352</v>
      </c>
      <c r="B128" s="25" t="s">
        <v>25</v>
      </c>
      <c r="C128" s="25" t="s">
        <v>25</v>
      </c>
      <c r="D128" s="25" t="s">
        <v>353</v>
      </c>
      <c r="E128" s="25"/>
      <c r="F128" s="25" t="s">
        <v>354</v>
      </c>
      <c r="G128" s="25"/>
      <c r="H128" s="6"/>
      <c r="I128" s="7" t="s">
        <v>241</v>
      </c>
      <c r="J128" s="8" t="s">
        <v>106</v>
      </c>
      <c r="K128" s="9" t="s">
        <v>71</v>
      </c>
      <c r="L128" s="6"/>
      <c r="M128" s="6"/>
      <c r="N128" s="6"/>
      <c r="O128" s="6"/>
      <c r="P128" s="6"/>
    </row>
    <row r="129" spans="1:16" ht="14.25" customHeight="1" x14ac:dyDescent="0.25">
      <c r="A129" s="25" t="s">
        <v>355</v>
      </c>
      <c r="B129" s="25" t="s">
        <v>11</v>
      </c>
      <c r="C129" s="25" t="s">
        <v>11</v>
      </c>
      <c r="D129" s="25"/>
      <c r="E129" s="25"/>
      <c r="F129" s="25" t="s">
        <v>356</v>
      </c>
      <c r="G129" s="25" t="s">
        <v>357</v>
      </c>
      <c r="H129" s="6"/>
      <c r="I129" s="7" t="s">
        <v>241</v>
      </c>
      <c r="J129" s="8" t="s">
        <v>106</v>
      </c>
      <c r="K129" s="9"/>
      <c r="L129" s="6"/>
      <c r="M129" s="6"/>
      <c r="N129" s="6"/>
      <c r="O129" s="6"/>
      <c r="P129" s="6"/>
    </row>
    <row r="130" spans="1:16" ht="14.25" customHeight="1" x14ac:dyDescent="0.25">
      <c r="A130" s="25" t="s">
        <v>358</v>
      </c>
      <c r="B130" s="25" t="s">
        <v>11</v>
      </c>
      <c r="C130" s="25" t="s">
        <v>25</v>
      </c>
      <c r="D130" s="25" t="s">
        <v>359</v>
      </c>
      <c r="E130" s="25" t="s">
        <v>11</v>
      </c>
      <c r="F130" s="25"/>
      <c r="G130" s="25"/>
      <c r="H130" s="6"/>
      <c r="I130" s="7" t="s">
        <v>241</v>
      </c>
      <c r="J130" s="8" t="s">
        <v>106</v>
      </c>
      <c r="K130" s="9" t="s">
        <v>106</v>
      </c>
      <c r="L130" s="6"/>
      <c r="M130" s="6"/>
      <c r="N130" s="6"/>
      <c r="O130" s="6"/>
      <c r="P130" s="6"/>
    </row>
    <row r="131" spans="1:16" ht="14.25" customHeight="1" x14ac:dyDescent="0.25">
      <c r="A131" s="25" t="s">
        <v>360</v>
      </c>
      <c r="B131" s="25" t="s">
        <v>11</v>
      </c>
      <c r="C131" s="25" t="s">
        <v>25</v>
      </c>
      <c r="D131" s="25" t="s">
        <v>361</v>
      </c>
      <c r="E131" s="25" t="s">
        <v>25</v>
      </c>
      <c r="F131" s="25"/>
      <c r="G131" s="25" t="s">
        <v>362</v>
      </c>
      <c r="H131" s="6"/>
      <c r="I131" s="7" t="s">
        <v>241</v>
      </c>
      <c r="J131" s="8" t="s">
        <v>106</v>
      </c>
      <c r="K131" s="9"/>
      <c r="L131" s="6"/>
      <c r="M131" s="6"/>
      <c r="N131" s="6"/>
      <c r="O131" s="6"/>
      <c r="P131" s="6"/>
    </row>
    <row r="132" spans="1:16" ht="14.25" customHeight="1" x14ac:dyDescent="0.25">
      <c r="A132" s="25" t="s">
        <v>363</v>
      </c>
      <c r="B132" s="25" t="s">
        <v>25</v>
      </c>
      <c r="C132" s="25" t="s">
        <v>11</v>
      </c>
      <c r="D132" s="25"/>
      <c r="E132" s="25"/>
      <c r="F132" s="25" t="s">
        <v>364</v>
      </c>
      <c r="G132" s="25" t="s">
        <v>365</v>
      </c>
      <c r="H132" s="6"/>
      <c r="I132" s="7" t="s">
        <v>241</v>
      </c>
      <c r="J132" s="8" t="s">
        <v>106</v>
      </c>
      <c r="K132" s="9"/>
      <c r="L132" s="6"/>
      <c r="M132" s="6"/>
      <c r="N132" s="6"/>
      <c r="O132" s="6"/>
      <c r="P132" s="6"/>
    </row>
    <row r="133" spans="1:16" ht="14.25" customHeight="1" x14ac:dyDescent="0.25">
      <c r="A133" s="25" t="s">
        <v>366</v>
      </c>
      <c r="B133" s="25" t="s">
        <v>11</v>
      </c>
      <c r="C133" s="25" t="s">
        <v>25</v>
      </c>
      <c r="D133" s="25" t="s">
        <v>367</v>
      </c>
      <c r="E133" s="25" t="s">
        <v>25</v>
      </c>
      <c r="F133" s="25" t="s">
        <v>368</v>
      </c>
      <c r="G133" s="25" t="s">
        <v>369</v>
      </c>
      <c r="H133" s="6"/>
      <c r="I133" s="7" t="s">
        <v>241</v>
      </c>
      <c r="J133" s="8" t="s">
        <v>106</v>
      </c>
      <c r="K133" s="9"/>
      <c r="L133" s="6"/>
      <c r="M133" s="6"/>
      <c r="N133" s="6"/>
      <c r="O133" s="6"/>
      <c r="P133" s="6"/>
    </row>
    <row r="134" spans="1:16" ht="14.25" customHeight="1" x14ac:dyDescent="0.25">
      <c r="A134" s="25" t="s">
        <v>370</v>
      </c>
      <c r="B134" s="25" t="s">
        <v>11</v>
      </c>
      <c r="C134" s="25" t="s">
        <v>25</v>
      </c>
      <c r="D134" s="25" t="s">
        <v>371</v>
      </c>
      <c r="E134" s="25"/>
      <c r="F134" s="25" t="s">
        <v>372</v>
      </c>
      <c r="G134" s="25" t="s">
        <v>373</v>
      </c>
      <c r="H134" s="6"/>
      <c r="I134" s="7" t="s">
        <v>241</v>
      </c>
      <c r="J134" s="8" t="s">
        <v>106</v>
      </c>
      <c r="K134" s="9"/>
      <c r="L134" s="6"/>
      <c r="M134" s="6"/>
      <c r="N134" s="6"/>
      <c r="O134" s="6"/>
      <c r="P134" s="6"/>
    </row>
    <row r="135" spans="1:16" ht="14.25" customHeight="1" x14ac:dyDescent="0.25">
      <c r="A135" s="25" t="s">
        <v>374</v>
      </c>
      <c r="B135" s="25" t="s">
        <v>11</v>
      </c>
      <c r="C135" s="25" t="s">
        <v>11</v>
      </c>
      <c r="D135" s="25"/>
      <c r="E135" s="25"/>
      <c r="F135" s="25"/>
      <c r="G135" s="27" t="s">
        <v>375</v>
      </c>
      <c r="H135" s="6"/>
      <c r="I135" s="7" t="s">
        <v>241</v>
      </c>
      <c r="J135" s="8" t="s">
        <v>106</v>
      </c>
      <c r="K135" s="9"/>
      <c r="L135" s="6"/>
      <c r="M135" s="6"/>
      <c r="N135" s="6"/>
      <c r="O135" s="6"/>
      <c r="P135" s="6"/>
    </row>
    <row r="136" spans="1:16" ht="14.25" customHeight="1" x14ac:dyDescent="0.25">
      <c r="A136" s="25" t="s">
        <v>376</v>
      </c>
      <c r="B136" s="25" t="s">
        <v>25</v>
      </c>
      <c r="C136" s="25" t="s">
        <v>11</v>
      </c>
      <c r="D136" s="25"/>
      <c r="E136" s="25"/>
      <c r="F136" s="25" t="s">
        <v>377</v>
      </c>
      <c r="G136" s="27" t="s">
        <v>378</v>
      </c>
      <c r="H136" s="11"/>
      <c r="I136" s="7" t="s">
        <v>241</v>
      </c>
      <c r="J136" s="8" t="s">
        <v>106</v>
      </c>
      <c r="K136" s="9"/>
      <c r="L136" s="6"/>
      <c r="M136" s="6"/>
      <c r="N136" s="6"/>
      <c r="O136" s="6"/>
      <c r="P136" s="6"/>
    </row>
    <row r="137" spans="1:16" ht="14.25" customHeight="1" x14ac:dyDescent="0.25">
      <c r="A137" s="25" t="s">
        <v>379</v>
      </c>
      <c r="B137" s="25" t="s">
        <v>25</v>
      </c>
      <c r="C137" s="25" t="s">
        <v>11</v>
      </c>
      <c r="D137" s="25"/>
      <c r="E137" s="25"/>
      <c r="F137" s="25" t="s">
        <v>380</v>
      </c>
      <c r="G137" s="25" t="s">
        <v>381</v>
      </c>
      <c r="H137" s="6"/>
      <c r="I137" s="7" t="s">
        <v>241</v>
      </c>
      <c r="J137" s="8" t="s">
        <v>106</v>
      </c>
      <c r="K137" s="9"/>
      <c r="L137" s="6"/>
      <c r="M137" s="6"/>
      <c r="N137" s="6"/>
      <c r="O137" s="6"/>
      <c r="P137" s="6"/>
    </row>
    <row r="138" spans="1:16" ht="14.25" customHeight="1" x14ac:dyDescent="0.25">
      <c r="A138" s="25" t="s">
        <v>382</v>
      </c>
      <c r="B138" s="25" t="s">
        <v>25</v>
      </c>
      <c r="C138" s="25" t="s">
        <v>11</v>
      </c>
      <c r="D138" s="25"/>
      <c r="E138" s="25"/>
      <c r="F138" s="25"/>
      <c r="G138" s="25"/>
      <c r="H138" s="6"/>
      <c r="I138" s="7" t="s">
        <v>241</v>
      </c>
      <c r="J138" s="8" t="s">
        <v>106</v>
      </c>
      <c r="K138" s="9"/>
      <c r="L138" s="6"/>
      <c r="M138" s="6"/>
      <c r="N138" s="6"/>
      <c r="O138" s="6"/>
      <c r="P138" s="6"/>
    </row>
    <row r="139" spans="1:16" ht="14.25" customHeight="1" x14ac:dyDescent="0.25">
      <c r="A139" s="25" t="s">
        <v>383</v>
      </c>
      <c r="B139" s="25" t="s">
        <v>25</v>
      </c>
      <c r="C139" s="25" t="s">
        <v>11</v>
      </c>
      <c r="D139" s="25"/>
      <c r="E139" s="25"/>
      <c r="F139" s="25"/>
      <c r="G139" s="27" t="s">
        <v>384</v>
      </c>
      <c r="H139" s="6"/>
      <c r="I139" s="7" t="s">
        <v>241</v>
      </c>
      <c r="J139" s="8" t="s">
        <v>106</v>
      </c>
      <c r="K139" s="9"/>
      <c r="L139" s="6"/>
      <c r="M139" s="6"/>
      <c r="N139" s="6"/>
      <c r="O139" s="6"/>
      <c r="P139" s="6"/>
    </row>
    <row r="140" spans="1:16" x14ac:dyDescent="0.25">
      <c r="A140" s="25" t="s">
        <v>385</v>
      </c>
      <c r="B140" s="25" t="s">
        <v>25</v>
      </c>
      <c r="C140" s="25" t="s">
        <v>11</v>
      </c>
      <c r="D140" s="25"/>
      <c r="E140" s="25"/>
      <c r="F140" s="28" t="s">
        <v>386</v>
      </c>
      <c r="G140" s="28" t="s">
        <v>387</v>
      </c>
      <c r="H140" s="12"/>
      <c r="I140" s="7" t="s">
        <v>241</v>
      </c>
      <c r="J140" s="8"/>
      <c r="K140" s="9"/>
      <c r="L140" s="6"/>
      <c r="M140" s="6"/>
      <c r="N140" s="6"/>
      <c r="O140" s="6"/>
      <c r="P140" s="6"/>
    </row>
    <row r="141" spans="1:16" ht="14.25" customHeight="1" x14ac:dyDescent="0.25">
      <c r="A141" s="27" t="s">
        <v>388</v>
      </c>
      <c r="B141" s="27" t="s">
        <v>11</v>
      </c>
      <c r="C141" s="27" t="s">
        <v>25</v>
      </c>
      <c r="D141" s="27" t="s">
        <v>389</v>
      </c>
      <c r="E141" s="27"/>
      <c r="F141" s="27"/>
      <c r="G141" s="25"/>
      <c r="H141" s="6"/>
      <c r="I141" s="7" t="s">
        <v>241</v>
      </c>
      <c r="J141" s="8" t="s">
        <v>23</v>
      </c>
      <c r="K141" s="9"/>
      <c r="L141" s="6"/>
      <c r="M141" s="6"/>
      <c r="N141" s="6"/>
      <c r="O141" s="6"/>
      <c r="P141" s="6"/>
    </row>
    <row r="142" spans="1:16" ht="14.25" customHeight="1" x14ac:dyDescent="0.25">
      <c r="A142" s="27" t="s">
        <v>390</v>
      </c>
      <c r="B142" s="27" t="s">
        <v>11</v>
      </c>
      <c r="C142" s="27" t="s">
        <v>25</v>
      </c>
      <c r="D142" s="27" t="s">
        <v>391</v>
      </c>
      <c r="E142" s="27"/>
      <c r="F142" s="27" t="s">
        <v>392</v>
      </c>
      <c r="G142" s="25" t="s">
        <v>393</v>
      </c>
      <c r="H142" s="6"/>
      <c r="I142" s="7" t="s">
        <v>241</v>
      </c>
      <c r="J142" s="8" t="s">
        <v>23</v>
      </c>
      <c r="K142" s="9"/>
      <c r="L142" s="6"/>
      <c r="M142" s="6"/>
      <c r="N142" s="6"/>
      <c r="O142" s="6"/>
      <c r="P142" s="6"/>
    </row>
    <row r="143" spans="1:16" ht="14.25" customHeight="1" x14ac:dyDescent="0.25">
      <c r="A143" s="25" t="s">
        <v>394</v>
      </c>
      <c r="B143" s="25" t="s">
        <v>11</v>
      </c>
      <c r="C143" s="25" t="s">
        <v>25</v>
      </c>
      <c r="D143" s="25" t="s">
        <v>395</v>
      </c>
      <c r="E143" s="25" t="s">
        <v>25</v>
      </c>
      <c r="F143" s="25" t="s">
        <v>396</v>
      </c>
      <c r="G143" s="25" t="s">
        <v>397</v>
      </c>
      <c r="H143" s="6"/>
      <c r="I143" s="7" t="s">
        <v>106</v>
      </c>
      <c r="J143" s="8" t="s">
        <v>106</v>
      </c>
      <c r="K143" s="9" t="s">
        <v>398</v>
      </c>
      <c r="L143" s="6"/>
      <c r="M143" s="6"/>
      <c r="N143" s="6"/>
      <c r="O143" s="6"/>
      <c r="P143" s="6"/>
    </row>
    <row r="144" spans="1:16" ht="14.25" customHeight="1" x14ac:dyDescent="0.25">
      <c r="A144" s="25" t="s">
        <v>399</v>
      </c>
      <c r="B144" s="25" t="s">
        <v>11</v>
      </c>
      <c r="C144" s="25" t="s">
        <v>11</v>
      </c>
      <c r="D144" s="25"/>
      <c r="E144" s="25"/>
      <c r="F144" s="25"/>
      <c r="G144" s="25"/>
      <c r="H144" s="6"/>
      <c r="I144" s="7" t="s">
        <v>106</v>
      </c>
      <c r="J144" s="8"/>
      <c r="K144" s="9"/>
      <c r="L144" s="6"/>
      <c r="M144" s="6"/>
      <c r="N144" s="6"/>
      <c r="O144" s="6"/>
      <c r="P144" s="6"/>
    </row>
    <row r="145" spans="1:16" ht="14.25" customHeight="1" x14ac:dyDescent="0.25">
      <c r="A145" s="25" t="s">
        <v>400</v>
      </c>
      <c r="B145" s="25" t="s">
        <v>11</v>
      </c>
      <c r="C145" s="25" t="s">
        <v>25</v>
      </c>
      <c r="D145" s="25" t="s">
        <v>401</v>
      </c>
      <c r="E145" s="25" t="s">
        <v>11</v>
      </c>
      <c r="F145" s="25"/>
      <c r="G145" s="25"/>
      <c r="H145" s="6"/>
      <c r="I145" s="7" t="s">
        <v>106</v>
      </c>
      <c r="J145" s="8"/>
      <c r="K145" s="9" t="s">
        <v>106</v>
      </c>
      <c r="L145" s="6"/>
      <c r="M145" s="6"/>
      <c r="N145" s="6"/>
      <c r="O145" s="6"/>
      <c r="P145" s="6"/>
    </row>
    <row r="146" spans="1:16" ht="14.25" customHeight="1" x14ac:dyDescent="0.25">
      <c r="A146" s="25" t="s">
        <v>402</v>
      </c>
      <c r="B146" s="25" t="s">
        <v>11</v>
      </c>
      <c r="C146" s="25" t="s">
        <v>11</v>
      </c>
      <c r="D146" s="25"/>
      <c r="E146" s="25"/>
      <c r="F146" s="25"/>
      <c r="G146" s="25"/>
      <c r="H146" s="6"/>
      <c r="I146" s="14" t="s">
        <v>106</v>
      </c>
      <c r="J146" s="15"/>
      <c r="K146" s="16"/>
      <c r="L146" s="6"/>
      <c r="M146" s="6"/>
      <c r="N146" s="6"/>
      <c r="O146" s="6"/>
      <c r="P146" s="6"/>
    </row>
    <row r="147" spans="1:16" ht="14.25" customHeight="1" x14ac:dyDescent="0.25">
      <c r="A147" s="25" t="s">
        <v>403</v>
      </c>
      <c r="B147" s="25" t="s">
        <v>11</v>
      </c>
      <c r="C147" s="25" t="s">
        <v>11</v>
      </c>
      <c r="D147" s="25"/>
      <c r="E147" s="25"/>
      <c r="F147" s="25" t="s">
        <v>404</v>
      </c>
      <c r="G147" s="25"/>
      <c r="H147" s="6"/>
      <c r="I147" s="6" t="s">
        <v>106</v>
      </c>
      <c r="J147" s="6"/>
      <c r="K147" s="6"/>
      <c r="L147" s="6"/>
      <c r="M147" s="6"/>
      <c r="N147" s="6"/>
      <c r="O147" s="6"/>
      <c r="P147" s="6"/>
    </row>
    <row r="148" spans="1:16" ht="14.25" customHeight="1" x14ac:dyDescent="0.25">
      <c r="A148" s="25" t="s">
        <v>405</v>
      </c>
      <c r="B148" s="25" t="s">
        <v>25</v>
      </c>
      <c r="C148" s="25" t="s">
        <v>11</v>
      </c>
      <c r="D148" s="25"/>
      <c r="E148" s="25"/>
      <c r="F148" s="25"/>
      <c r="G148" s="25"/>
      <c r="H148" s="6"/>
      <c r="I148" s="6" t="s">
        <v>106</v>
      </c>
      <c r="J148" s="6"/>
      <c r="K148" s="6"/>
      <c r="L148" s="6"/>
      <c r="M148" s="6"/>
      <c r="N148" s="6"/>
      <c r="O148" s="6"/>
      <c r="P148" s="6"/>
    </row>
    <row r="149" spans="1:16" ht="14.25" customHeight="1" x14ac:dyDescent="0.25">
      <c r="A149" s="25" t="s">
        <v>406</v>
      </c>
      <c r="B149" s="25" t="s">
        <v>11</v>
      </c>
      <c r="C149" s="25" t="s">
        <v>11</v>
      </c>
      <c r="D149" s="25"/>
      <c r="E149" s="25"/>
      <c r="F149" s="25"/>
      <c r="G149" s="25"/>
      <c r="H149" s="6"/>
      <c r="I149" s="6" t="s">
        <v>106</v>
      </c>
      <c r="J149" s="6"/>
      <c r="K149" s="6"/>
      <c r="L149" s="6"/>
      <c r="M149" s="6"/>
      <c r="N149" s="6"/>
      <c r="O149" s="6"/>
      <c r="P149" s="6"/>
    </row>
    <row r="150" spans="1:16" ht="14.25" customHeight="1" x14ac:dyDescent="0.25">
      <c r="A150" s="25" t="s">
        <v>407</v>
      </c>
      <c r="B150" s="25" t="s">
        <v>11</v>
      </c>
      <c r="C150" s="25" t="s">
        <v>11</v>
      </c>
      <c r="D150" s="25"/>
      <c r="E150" s="25"/>
      <c r="F150" s="28" t="s">
        <v>408</v>
      </c>
      <c r="G150" s="28"/>
      <c r="H150" s="12"/>
      <c r="I150" s="6" t="s">
        <v>106</v>
      </c>
      <c r="J150" s="6"/>
      <c r="K150" s="6"/>
      <c r="L150" s="6"/>
      <c r="M150" s="6"/>
      <c r="N150" s="6"/>
      <c r="O150" s="6"/>
      <c r="P150" s="6"/>
    </row>
    <row r="151" spans="1:16" ht="14.25" customHeight="1" x14ac:dyDescent="0.25">
      <c r="A151" s="25" t="s">
        <v>409</v>
      </c>
      <c r="B151" s="25" t="s">
        <v>11</v>
      </c>
      <c r="C151" s="25" t="s">
        <v>11</v>
      </c>
      <c r="D151" s="25"/>
      <c r="E151" s="25"/>
      <c r="F151" s="28" t="s">
        <v>410</v>
      </c>
      <c r="G151" s="28"/>
      <c r="H151" s="12"/>
      <c r="I151" s="6" t="s">
        <v>106</v>
      </c>
      <c r="J151" s="6"/>
      <c r="K151" s="6"/>
      <c r="L151" s="6"/>
      <c r="M151" s="6"/>
      <c r="N151" s="6"/>
      <c r="O151" s="6"/>
      <c r="P151" s="6"/>
    </row>
    <row r="152" spans="1:16" ht="14.25" customHeight="1" x14ac:dyDescent="0.25">
      <c r="A152" s="25" t="s">
        <v>411</v>
      </c>
      <c r="B152" s="25" t="s">
        <v>11</v>
      </c>
      <c r="C152" s="25" t="s">
        <v>11</v>
      </c>
      <c r="D152" s="25"/>
      <c r="E152" s="25"/>
      <c r="F152" s="25" t="s">
        <v>412</v>
      </c>
      <c r="G152" s="25"/>
      <c r="H152" s="6"/>
      <c r="I152" s="6" t="s">
        <v>106</v>
      </c>
      <c r="J152" s="6"/>
      <c r="K152" s="6"/>
      <c r="L152" s="6"/>
      <c r="M152" s="6"/>
      <c r="N152" s="6"/>
      <c r="O152" s="6"/>
      <c r="P152" s="6"/>
    </row>
    <row r="153" spans="1:16" ht="14.25" customHeight="1" x14ac:dyDescent="0.25">
      <c r="A153" s="25" t="s">
        <v>413</v>
      </c>
      <c r="B153" s="25" t="s">
        <v>11</v>
      </c>
      <c r="C153" s="25" t="s">
        <v>11</v>
      </c>
      <c r="D153" s="25"/>
      <c r="E153" s="25" t="s">
        <v>11</v>
      </c>
      <c r="F153" s="28" t="s">
        <v>414</v>
      </c>
      <c r="G153" s="27" t="s">
        <v>415</v>
      </c>
      <c r="H153" s="12"/>
      <c r="I153" s="6" t="s">
        <v>106</v>
      </c>
      <c r="J153" s="6"/>
      <c r="K153" s="6"/>
      <c r="L153" s="6"/>
      <c r="M153" s="6"/>
      <c r="N153" s="6"/>
      <c r="O153" s="6"/>
      <c r="P153" s="6"/>
    </row>
    <row r="154" spans="1:16" ht="14.25" customHeight="1" x14ac:dyDescent="0.25">
      <c r="A154" s="25" t="s">
        <v>416</v>
      </c>
      <c r="B154" s="25" t="s">
        <v>25</v>
      </c>
      <c r="C154" s="25" t="s">
        <v>11</v>
      </c>
      <c r="D154" s="25"/>
      <c r="E154" s="25"/>
      <c r="F154" s="25"/>
      <c r="G154" s="25"/>
      <c r="H154" s="6"/>
      <c r="I154" s="6" t="s">
        <v>106</v>
      </c>
      <c r="J154" s="6"/>
      <c r="K154" s="6"/>
      <c r="L154" s="6"/>
      <c r="M154" s="6"/>
      <c r="N154" s="6"/>
      <c r="O154" s="6"/>
      <c r="P154" s="6"/>
    </row>
    <row r="155" spans="1:16" ht="14.25" customHeight="1" x14ac:dyDescent="0.25">
      <c r="A155" s="25" t="s">
        <v>417</v>
      </c>
      <c r="B155" s="25" t="s">
        <v>11</v>
      </c>
      <c r="C155" s="25" t="s">
        <v>11</v>
      </c>
      <c r="D155" s="25"/>
      <c r="E155" s="25"/>
      <c r="F155" s="25" t="s">
        <v>418</v>
      </c>
      <c r="G155" s="25"/>
      <c r="H155" s="6"/>
      <c r="I155" s="6" t="s">
        <v>106</v>
      </c>
      <c r="J155" s="6"/>
      <c r="K155" s="6"/>
      <c r="L155" s="6"/>
      <c r="M155" s="6"/>
      <c r="N155" s="6"/>
      <c r="O155" s="6"/>
      <c r="P155" s="6"/>
    </row>
    <row r="156" spans="1:16" ht="14.25" customHeight="1" x14ac:dyDescent="0.25">
      <c r="A156" s="25" t="s">
        <v>419</v>
      </c>
      <c r="B156" s="25" t="s">
        <v>25</v>
      </c>
      <c r="C156" s="25" t="s">
        <v>11</v>
      </c>
      <c r="D156" s="25"/>
      <c r="E156" s="25"/>
      <c r="F156" s="25"/>
      <c r="G156" s="25"/>
      <c r="H156" s="6"/>
      <c r="I156" s="6" t="s">
        <v>106</v>
      </c>
      <c r="J156" s="6"/>
      <c r="K156" s="6"/>
      <c r="L156" s="6"/>
      <c r="M156" s="6"/>
      <c r="N156" s="6"/>
      <c r="O156" s="6"/>
      <c r="P156" s="6"/>
    </row>
    <row r="157" spans="1:16" ht="14.25" customHeight="1" x14ac:dyDescent="0.25">
      <c r="A157" s="25" t="s">
        <v>420</v>
      </c>
      <c r="B157" s="25" t="s">
        <v>25</v>
      </c>
      <c r="C157" s="25" t="s">
        <v>25</v>
      </c>
      <c r="D157" s="25" t="s">
        <v>421</v>
      </c>
      <c r="E157" s="25" t="s">
        <v>25</v>
      </c>
      <c r="F157" s="25"/>
      <c r="G157" s="25"/>
      <c r="H157" s="6"/>
      <c r="I157" s="6" t="s">
        <v>106</v>
      </c>
      <c r="J157" s="6"/>
      <c r="K157" s="6" t="s">
        <v>106</v>
      </c>
      <c r="L157" s="6"/>
      <c r="M157" s="6"/>
      <c r="N157" s="6"/>
      <c r="O157" s="6"/>
      <c r="P157" s="6"/>
    </row>
    <row r="158" spans="1:16" ht="14.25" customHeight="1" x14ac:dyDescent="0.25">
      <c r="A158" s="6"/>
      <c r="B158" s="6"/>
      <c r="C158" s="6"/>
      <c r="D158" s="6"/>
      <c r="E158" s="6"/>
      <c r="F158" s="6"/>
      <c r="G158" s="6"/>
      <c r="H158" s="6"/>
      <c r="I158" s="6"/>
      <c r="J158" s="6"/>
      <c r="K158" s="6"/>
      <c r="L158" s="6"/>
      <c r="M158" s="6"/>
      <c r="N158" s="6"/>
      <c r="O158" s="6"/>
      <c r="P158" s="6"/>
    </row>
    <row r="159" spans="1:16" x14ac:dyDescent="0.25">
      <c r="A159" s="6"/>
      <c r="B159" s="6"/>
      <c r="C159" s="6"/>
      <c r="D159" s="6"/>
      <c r="E159" s="6"/>
      <c r="F159" s="6"/>
      <c r="G159" s="6"/>
      <c r="H159" s="6"/>
      <c r="I159" s="6"/>
      <c r="J159" s="6"/>
      <c r="K159" s="6"/>
      <c r="L159" s="6"/>
      <c r="M159" s="6"/>
      <c r="N159" s="6"/>
      <c r="O159" s="6"/>
      <c r="P159" s="6"/>
    </row>
    <row r="160" spans="1:16" ht="14.25" customHeight="1" x14ac:dyDescent="0.25">
      <c r="A160" s="6"/>
      <c r="B160" s="6"/>
      <c r="C160" s="6"/>
      <c r="D160" s="6"/>
      <c r="E160" s="6"/>
      <c r="F160" s="6"/>
      <c r="G160" s="6"/>
      <c r="H160" s="6"/>
      <c r="I160" s="6"/>
      <c r="J160" s="6"/>
      <c r="K160" s="6"/>
      <c r="L160" s="6"/>
      <c r="M160" s="6"/>
      <c r="N160" s="6"/>
      <c r="O160" s="6"/>
      <c r="P160" s="6"/>
    </row>
    <row r="161" spans="1:16" ht="14.25" customHeight="1" x14ac:dyDescent="0.25">
      <c r="A161" s="6"/>
      <c r="B161" s="6"/>
      <c r="C161" s="6"/>
      <c r="D161" s="6"/>
      <c r="E161" s="6"/>
      <c r="F161" s="6"/>
      <c r="G161" s="6"/>
      <c r="H161" s="6"/>
      <c r="I161" s="6"/>
      <c r="J161" s="6"/>
      <c r="K161" s="6"/>
      <c r="L161" s="6"/>
      <c r="M161" s="6"/>
      <c r="N161" s="6"/>
      <c r="O161" s="6"/>
      <c r="P161" s="6"/>
    </row>
    <row r="162" spans="1:16" ht="14.25" customHeight="1" x14ac:dyDescent="0.25">
      <c r="A162" s="6"/>
      <c r="B162" s="6"/>
      <c r="C162" s="6"/>
      <c r="D162" s="6"/>
      <c r="E162" s="6"/>
      <c r="F162" s="6"/>
      <c r="G162" s="6"/>
      <c r="H162" s="6"/>
      <c r="I162" s="6"/>
      <c r="J162" s="6"/>
      <c r="K162" s="6"/>
      <c r="L162" s="6"/>
      <c r="M162" s="6"/>
      <c r="N162" s="6"/>
      <c r="O162" s="6"/>
      <c r="P162" s="6"/>
    </row>
    <row r="163" spans="1:16" ht="14.25" customHeight="1" x14ac:dyDescent="0.25">
      <c r="A163" s="6"/>
      <c r="B163" s="6"/>
      <c r="C163" s="6"/>
      <c r="D163" s="6"/>
      <c r="E163" s="6"/>
      <c r="F163" s="6"/>
      <c r="G163" s="6"/>
      <c r="H163" s="6"/>
      <c r="I163" s="6"/>
      <c r="J163" s="6"/>
      <c r="K163" s="6"/>
      <c r="L163" s="6"/>
      <c r="M163" s="6"/>
      <c r="N163" s="6"/>
      <c r="O163" s="6"/>
      <c r="P163" s="6"/>
    </row>
    <row r="164" spans="1:16" ht="14.25" customHeight="1" x14ac:dyDescent="0.25">
      <c r="A164" s="6"/>
      <c r="B164" s="6"/>
      <c r="C164" s="6"/>
      <c r="D164" s="6"/>
      <c r="E164" s="6"/>
      <c r="F164" s="6"/>
      <c r="G164" s="6"/>
      <c r="H164" s="6"/>
      <c r="I164" s="6"/>
      <c r="J164" s="6"/>
      <c r="K164" s="6"/>
      <c r="L164" s="6"/>
      <c r="M164" s="6"/>
      <c r="N164" s="6"/>
      <c r="O164" s="6"/>
      <c r="P164" s="6"/>
    </row>
    <row r="165" spans="1:16" ht="14.25" customHeight="1" x14ac:dyDescent="0.25">
      <c r="A165" s="6"/>
      <c r="B165" s="6"/>
      <c r="C165" s="6"/>
      <c r="D165" s="6"/>
      <c r="E165" s="6"/>
      <c r="F165" s="6"/>
      <c r="G165" s="6"/>
      <c r="H165" s="6"/>
      <c r="I165" s="6"/>
      <c r="J165" s="6"/>
      <c r="K165" s="6"/>
      <c r="L165" s="6"/>
      <c r="M165" s="6"/>
      <c r="N165" s="6"/>
      <c r="O165" s="6"/>
      <c r="P165" s="6"/>
    </row>
    <row r="166" spans="1:16" ht="14.25" customHeight="1" x14ac:dyDescent="0.25">
      <c r="A166" s="6"/>
      <c r="B166" s="6"/>
      <c r="C166" s="6"/>
      <c r="D166" s="6"/>
      <c r="E166" s="6"/>
      <c r="F166" s="6"/>
      <c r="G166" s="6"/>
      <c r="H166" s="6"/>
      <c r="I166" s="31" t="s">
        <v>7</v>
      </c>
      <c r="J166" s="31" t="s">
        <v>8</v>
      </c>
      <c r="K166" s="31" t="s">
        <v>422</v>
      </c>
      <c r="L166" s="6"/>
      <c r="M166" s="6"/>
      <c r="N166" s="6"/>
      <c r="O166" s="6"/>
      <c r="P166" s="6"/>
    </row>
    <row r="167" spans="1:16" ht="14.25" customHeight="1" x14ac:dyDescent="0.25">
      <c r="A167" s="6"/>
      <c r="B167" s="21" t="s">
        <v>423</v>
      </c>
      <c r="C167" s="21" t="s">
        <v>424</v>
      </c>
      <c r="D167" s="6"/>
      <c r="E167" s="21" t="s">
        <v>425</v>
      </c>
      <c r="F167" s="6"/>
      <c r="G167" s="6"/>
      <c r="H167" s="6"/>
      <c r="I167" s="20"/>
      <c r="J167" s="20"/>
      <c r="K167" s="20"/>
      <c r="L167" s="6"/>
      <c r="M167" s="6"/>
      <c r="N167" s="6"/>
      <c r="O167" s="6"/>
      <c r="P167" s="6"/>
    </row>
    <row r="168" spans="1:16" ht="14.25" customHeight="1" x14ac:dyDescent="0.25">
      <c r="A168" s="6"/>
      <c r="B168" s="21">
        <f>COUNTIF(B1:B152,"ja")</f>
        <v>97</v>
      </c>
      <c r="C168" s="21">
        <f>COUNTIF(C1:C164,"ja")</f>
        <v>74</v>
      </c>
      <c r="D168" s="6"/>
      <c r="E168" s="21">
        <f>COUNTIF(E1:E164,"ja")</f>
        <v>29</v>
      </c>
      <c r="F168" s="6"/>
      <c r="G168" s="6"/>
      <c r="H168" s="6"/>
      <c r="I168" s="21" t="s">
        <v>426</v>
      </c>
      <c r="J168" s="21" t="s">
        <v>317</v>
      </c>
      <c r="K168" s="21" t="s">
        <v>427</v>
      </c>
      <c r="L168" s="6"/>
      <c r="M168" s="6"/>
      <c r="N168" s="6"/>
      <c r="O168" s="6"/>
      <c r="P168" s="6"/>
    </row>
    <row r="169" spans="1:16" ht="14.25" customHeight="1" x14ac:dyDescent="0.25">
      <c r="A169" s="6"/>
      <c r="B169" s="21" t="s">
        <v>428</v>
      </c>
      <c r="C169" s="21" t="s">
        <v>429</v>
      </c>
      <c r="D169" s="6"/>
      <c r="E169" s="21" t="s">
        <v>430</v>
      </c>
      <c r="F169" s="6"/>
      <c r="G169" s="6"/>
      <c r="H169" s="6"/>
      <c r="I169" s="21">
        <f>COUNTIF(I1:I164,"Ja, fordi det ikke legges inn noe før møtene")</f>
        <v>58</v>
      </c>
      <c r="J169" s="21">
        <f>COUNTIF(J2:J164,"Fordi kommunen mener det ikke bør være innsyn i opplysningene")</f>
        <v>7</v>
      </c>
      <c r="K169" s="21">
        <f>COUNTIF(K1:K164,"Begynne å publisere forslag og innlegg åpent i forkant av møtene")</f>
        <v>0</v>
      </c>
      <c r="L169" s="6"/>
      <c r="M169" s="6"/>
      <c r="N169" s="6"/>
      <c r="O169" s="6"/>
      <c r="P169" s="6"/>
    </row>
    <row r="170" spans="1:16" ht="14.25" customHeight="1" x14ac:dyDescent="0.25">
      <c r="A170" s="6"/>
      <c r="B170" s="21">
        <f>COUNTIF(B1:B152,"nei")</f>
        <v>42</v>
      </c>
      <c r="C170" s="21">
        <f>COUNTIF(C1:C164,"nei")</f>
        <v>81</v>
      </c>
      <c r="D170" s="6"/>
      <c r="E170" s="21">
        <f>COUNTIF(E1:E164,"nei")</f>
        <v>48</v>
      </c>
      <c r="F170" s="6"/>
      <c r="G170" s="6"/>
      <c r="H170" s="6"/>
      <c r="I170" s="21" t="s">
        <v>431</v>
      </c>
      <c r="J170" s="21" t="s">
        <v>23</v>
      </c>
      <c r="K170" s="21" t="s">
        <v>398</v>
      </c>
      <c r="L170" s="6"/>
      <c r="M170" s="6"/>
      <c r="N170" s="6"/>
      <c r="O170" s="6"/>
      <c r="P170" s="6"/>
    </row>
    <row r="171" spans="1:16" ht="14.25" customHeight="1" x14ac:dyDescent="0.25">
      <c r="A171" s="6"/>
      <c r="B171" s="6"/>
      <c r="C171" s="6"/>
      <c r="D171" s="6"/>
      <c r="E171" s="6"/>
      <c r="F171" s="6"/>
      <c r="G171" s="6"/>
      <c r="H171" s="6"/>
      <c r="I171" s="21">
        <f>COUNTIF(I2:I164,"Ja, fordi det som legges inn publiseres åpent før møtene")</f>
        <v>20</v>
      </c>
      <c r="J171" s="21">
        <f>COUNTIF(J4:J164,"Fordi den tekniske løsningen deres ikke tillater det")</f>
        <v>35</v>
      </c>
      <c r="K171" s="21">
        <f>COUNTIF(K2:K164,"Bytte leverandør")</f>
        <v>1</v>
      </c>
      <c r="L171" s="6"/>
      <c r="M171" s="6"/>
      <c r="N171" s="6"/>
      <c r="O171" s="6"/>
      <c r="P171" s="6"/>
    </row>
    <row r="172" spans="1:16" ht="14.25" customHeight="1" x14ac:dyDescent="0.25">
      <c r="A172" s="6"/>
      <c r="B172" s="6"/>
      <c r="C172" s="6"/>
      <c r="D172" s="6"/>
      <c r="E172" s="6"/>
      <c r="F172" s="6"/>
      <c r="G172" s="6"/>
      <c r="H172" s="6"/>
      <c r="I172" s="21" t="s">
        <v>13</v>
      </c>
      <c r="J172" s="21" t="s">
        <v>432</v>
      </c>
      <c r="K172" s="21" t="s">
        <v>71</v>
      </c>
      <c r="L172" s="6"/>
      <c r="M172" s="6"/>
      <c r="N172" s="6"/>
      <c r="O172" s="6"/>
      <c r="P172" s="6"/>
    </row>
    <row r="173" spans="1:16" ht="14.25" customHeight="1" x14ac:dyDescent="0.25">
      <c r="A173" s="6"/>
      <c r="B173" s="6"/>
      <c r="C173" s="6"/>
      <c r="D173" s="6"/>
      <c r="E173" s="6"/>
      <c r="F173" s="6"/>
      <c r="G173" s="6"/>
      <c r="H173" s="6"/>
      <c r="I173" s="21">
        <f>COUNTIF(I2:I164,"Ja, fordi den bare brukes til taushetsbelagte saker")</f>
        <v>4</v>
      </c>
      <c r="J173" s="21">
        <f>COUNTIF(J4:J164,"Uklart")</f>
        <v>21</v>
      </c>
      <c r="K173" s="21">
        <f>COUNTIF(K4:K164,"Be leverandør om å få løsning")</f>
        <v>6</v>
      </c>
      <c r="L173" s="6"/>
      <c r="M173" s="6"/>
      <c r="N173" s="6"/>
      <c r="O173" s="6"/>
      <c r="P173" s="6"/>
    </row>
    <row r="174" spans="1:16" ht="14.25" customHeight="1" x14ac:dyDescent="0.25">
      <c r="A174" s="17"/>
      <c r="B174" s="6"/>
      <c r="C174" s="6"/>
      <c r="D174" s="6"/>
      <c r="E174" s="6"/>
      <c r="F174" s="6"/>
      <c r="G174" s="6"/>
      <c r="H174" s="6"/>
      <c r="I174" s="21" t="s">
        <v>241</v>
      </c>
      <c r="J174" s="20"/>
      <c r="K174" s="21" t="s">
        <v>433</v>
      </c>
      <c r="L174" s="6"/>
      <c r="M174" s="6"/>
      <c r="N174" s="6"/>
      <c r="O174" s="6"/>
      <c r="P174" s="6"/>
    </row>
    <row r="175" spans="1:16" ht="14.25" customHeight="1" x14ac:dyDescent="0.25">
      <c r="A175" s="6"/>
      <c r="B175" s="6"/>
      <c r="C175" s="6"/>
      <c r="D175" s="6"/>
      <c r="E175" s="6"/>
      <c r="F175" s="6"/>
      <c r="G175" s="6"/>
      <c r="H175" s="6"/>
      <c r="I175" s="21">
        <f>COUNTIF(I2:I164,"Nei, fordi det ikke er åpent for innsyn i forkant av møtene")</f>
        <v>52</v>
      </c>
      <c r="J175" s="20"/>
      <c r="K175" s="21">
        <f>COUNTIF(K4:K164,"Finne en bedre løsning")</f>
        <v>3</v>
      </c>
      <c r="L175" s="6"/>
      <c r="M175" s="6"/>
      <c r="N175" s="6"/>
      <c r="O175" s="6"/>
      <c r="P175" s="6"/>
    </row>
    <row r="176" spans="1:16" ht="14.25" customHeight="1" x14ac:dyDescent="0.25">
      <c r="A176" s="6"/>
      <c r="B176" s="6"/>
      <c r="C176" s="6"/>
      <c r="D176" s="6"/>
      <c r="E176" s="6"/>
      <c r="F176" s="6"/>
      <c r="G176" s="6"/>
      <c r="H176" s="6"/>
      <c r="I176" s="21" t="s">
        <v>432</v>
      </c>
      <c r="J176" s="21"/>
      <c r="K176" s="21" t="s">
        <v>106</v>
      </c>
      <c r="L176" s="6"/>
      <c r="M176" s="6"/>
      <c r="N176" s="6"/>
      <c r="O176" s="6"/>
      <c r="P176" s="6"/>
    </row>
    <row r="177" spans="1:16" ht="14.25" customHeight="1" x14ac:dyDescent="0.25">
      <c r="A177" s="6"/>
      <c r="B177" s="6"/>
      <c r="C177" s="6"/>
      <c r="D177" s="6"/>
      <c r="E177" s="6"/>
      <c r="F177" s="6"/>
      <c r="G177" s="6"/>
      <c r="H177" s="6"/>
      <c r="I177" s="20">
        <f>COUNTIF(I2:I164,"Uklart")</f>
        <v>15</v>
      </c>
      <c r="J177" s="20"/>
      <c r="K177" s="21">
        <f>COUNTIF(K6:K164,"Uklart")</f>
        <v>9</v>
      </c>
      <c r="L177" s="6"/>
      <c r="M177" s="6"/>
      <c r="N177" s="6"/>
      <c r="O177" s="6"/>
      <c r="P177" s="6"/>
    </row>
    <row r="178" spans="1:16" x14ac:dyDescent="0.25">
      <c r="A178" s="6"/>
      <c r="B178" s="6"/>
      <c r="C178" s="6"/>
      <c r="D178" s="6"/>
      <c r="E178" s="6"/>
      <c r="F178" s="6"/>
      <c r="G178" s="6"/>
      <c r="H178" s="6"/>
      <c r="I178" s="21" t="s">
        <v>223</v>
      </c>
      <c r="J178" s="20"/>
      <c r="K178" s="20"/>
      <c r="L178" s="6"/>
      <c r="M178" s="6"/>
      <c r="N178" s="6"/>
      <c r="O178" s="6"/>
      <c r="P178" s="6"/>
    </row>
    <row r="179" spans="1:16" x14ac:dyDescent="0.25">
      <c r="A179" s="6"/>
      <c r="B179" s="6"/>
      <c r="C179" s="6"/>
      <c r="D179" s="6"/>
      <c r="E179" s="6"/>
      <c r="F179" s="6"/>
      <c r="G179" s="6"/>
      <c r="H179" s="6"/>
      <c r="I179" s="32">
        <f>COUNTIF(I2:I164,"Kompromiss")</f>
        <v>7</v>
      </c>
      <c r="J179" s="20"/>
      <c r="K179" s="20"/>
      <c r="L179" s="6"/>
      <c r="M179" s="6"/>
      <c r="N179" s="6"/>
      <c r="O179" s="6"/>
      <c r="P179" s="6"/>
    </row>
    <row r="180" spans="1:16" x14ac:dyDescent="0.25">
      <c r="A180" s="6"/>
      <c r="B180" s="6"/>
      <c r="C180" s="6"/>
      <c r="D180" s="6"/>
      <c r="E180" s="6"/>
      <c r="F180" s="6"/>
      <c r="G180" s="6"/>
      <c r="H180" s="6"/>
      <c r="I180" s="21" t="s">
        <v>434</v>
      </c>
      <c r="J180" s="20"/>
      <c r="K180" s="20"/>
      <c r="L180" s="6"/>
      <c r="M180" s="6"/>
      <c r="N180" s="6"/>
      <c r="O180" s="6"/>
      <c r="P180" s="6"/>
    </row>
    <row r="181" spans="1:16" ht="14.25" customHeight="1" x14ac:dyDescent="0.25">
      <c r="A181" s="6"/>
      <c r="B181" s="6"/>
      <c r="C181" s="6"/>
      <c r="D181" s="6"/>
      <c r="E181" s="6"/>
      <c r="F181" s="6"/>
      <c r="G181" s="6"/>
      <c r="H181" s="6"/>
      <c r="I181" s="20">
        <f>I169+I171+I173+I175+I177+I179</f>
        <v>156</v>
      </c>
      <c r="J181" s="20"/>
      <c r="K181" s="20"/>
      <c r="L181" s="6"/>
      <c r="M181" s="6"/>
      <c r="N181" s="6"/>
      <c r="O181" s="6"/>
      <c r="P181" s="6"/>
    </row>
    <row r="182" spans="1:16" ht="14.25" customHeight="1" x14ac:dyDescent="0.25">
      <c r="A182" s="6"/>
      <c r="B182" s="6"/>
      <c r="C182" s="6"/>
      <c r="D182" s="6"/>
      <c r="E182" s="6"/>
      <c r="F182" s="6"/>
      <c r="G182" s="6"/>
      <c r="H182" s="6"/>
      <c r="I182" s="6"/>
      <c r="J182" s="6"/>
      <c r="K182" s="6"/>
      <c r="L182" s="6"/>
      <c r="M182" s="6"/>
      <c r="N182" s="6"/>
      <c r="O182" s="6"/>
      <c r="P182" s="6"/>
    </row>
    <row r="183" spans="1:16" ht="14.25" customHeight="1" x14ac:dyDescent="0.25">
      <c r="A183" s="6"/>
      <c r="B183" s="6"/>
      <c r="C183" s="6"/>
      <c r="D183" s="6"/>
      <c r="E183" s="6"/>
      <c r="F183" s="6"/>
      <c r="G183" s="6"/>
      <c r="H183" s="6"/>
      <c r="I183" s="6"/>
      <c r="J183" s="6"/>
      <c r="K183" s="6"/>
      <c r="L183" s="6"/>
      <c r="M183" s="6"/>
      <c r="N183" s="6"/>
      <c r="O183" s="6"/>
      <c r="P183" s="6"/>
    </row>
    <row r="184" spans="1:16" ht="14.25" customHeight="1" x14ac:dyDescent="0.25">
      <c r="A184" s="6"/>
      <c r="B184" s="6"/>
      <c r="C184" s="6"/>
      <c r="D184" s="6"/>
      <c r="E184" s="6"/>
      <c r="F184" s="6"/>
      <c r="G184" s="6"/>
      <c r="H184" s="6"/>
      <c r="I184" s="6"/>
      <c r="J184" s="6"/>
      <c r="K184" s="6"/>
      <c r="L184" s="6"/>
      <c r="M184" s="6"/>
      <c r="N184" s="6"/>
      <c r="O184" s="6"/>
      <c r="P184" s="6"/>
    </row>
    <row r="185" spans="1:16" ht="14.25" customHeight="1" x14ac:dyDescent="0.25">
      <c r="A185" s="6"/>
      <c r="B185" s="6"/>
      <c r="C185" s="6"/>
      <c r="D185" s="6"/>
      <c r="E185" s="6"/>
      <c r="F185" s="6"/>
      <c r="G185" s="6"/>
      <c r="H185" s="6"/>
      <c r="I185" s="6"/>
      <c r="J185" s="6"/>
      <c r="K185" s="6"/>
      <c r="L185" s="6"/>
      <c r="M185" s="6"/>
      <c r="N185" s="6"/>
      <c r="O185" s="6"/>
      <c r="P185" s="6"/>
    </row>
    <row r="186" spans="1:16" ht="14.25" customHeight="1" x14ac:dyDescent="0.25">
      <c r="A186" s="6"/>
      <c r="B186" s="6"/>
      <c r="C186" s="6"/>
      <c r="D186" s="6"/>
      <c r="E186" s="6"/>
      <c r="F186" s="6"/>
      <c r="G186" s="6"/>
      <c r="H186" s="6"/>
      <c r="I186" s="6"/>
      <c r="J186" s="6"/>
      <c r="K186" s="6"/>
      <c r="L186" s="6"/>
      <c r="M186" s="6"/>
      <c r="N186" s="6"/>
      <c r="O186" s="6"/>
      <c r="P186" s="6"/>
    </row>
    <row r="187" spans="1:16" ht="14.25" customHeight="1" x14ac:dyDescent="0.25">
      <c r="A187" s="6"/>
      <c r="B187" s="6"/>
      <c r="C187" s="6"/>
      <c r="D187" s="6"/>
      <c r="E187" s="6"/>
      <c r="F187" s="6"/>
      <c r="G187" s="6"/>
      <c r="H187" s="6"/>
      <c r="I187" s="6"/>
      <c r="J187" s="6"/>
      <c r="K187" s="6"/>
      <c r="L187" s="6"/>
      <c r="M187" s="6"/>
      <c r="N187" s="6"/>
      <c r="O187" s="6"/>
      <c r="P187" s="6"/>
    </row>
    <row r="188" spans="1:16" ht="14.25" customHeight="1" x14ac:dyDescent="0.25">
      <c r="A188" s="6"/>
      <c r="B188" s="6"/>
      <c r="C188" s="6"/>
      <c r="D188" s="6"/>
      <c r="E188" s="6"/>
      <c r="F188" s="6"/>
      <c r="G188" s="6"/>
      <c r="H188" s="6"/>
      <c r="I188" s="6"/>
      <c r="J188" s="6"/>
      <c r="K188" s="6"/>
      <c r="L188" s="6"/>
      <c r="M188" s="6"/>
      <c r="N188" s="6"/>
      <c r="O188" s="6"/>
      <c r="P188" s="6"/>
    </row>
    <row r="189" spans="1:16" ht="14.25" customHeight="1" x14ac:dyDescent="0.25">
      <c r="A189" s="6"/>
      <c r="B189" s="6"/>
      <c r="C189" s="6"/>
      <c r="D189" s="6"/>
      <c r="E189" s="6"/>
      <c r="F189" s="6"/>
      <c r="G189" s="6"/>
      <c r="H189" s="6"/>
      <c r="I189" s="6"/>
      <c r="J189" s="6"/>
      <c r="K189" s="6"/>
      <c r="L189" s="6"/>
      <c r="M189" s="6"/>
      <c r="N189" s="6"/>
      <c r="O189" s="6"/>
      <c r="P189" s="6"/>
    </row>
    <row r="190" spans="1:16" ht="14.25" customHeight="1" x14ac:dyDescent="0.25">
      <c r="A190" s="6"/>
      <c r="B190" s="6"/>
      <c r="C190" s="6"/>
      <c r="D190" s="6"/>
      <c r="E190" s="6"/>
      <c r="F190" s="6"/>
      <c r="G190" s="6"/>
      <c r="H190" s="6"/>
      <c r="I190" s="6"/>
      <c r="J190" s="6"/>
      <c r="K190" s="6"/>
      <c r="L190" s="6"/>
      <c r="M190" s="6"/>
      <c r="N190" s="6"/>
      <c r="O190" s="6"/>
      <c r="P190" s="6"/>
    </row>
    <row r="191" spans="1:16" ht="14.25" customHeight="1" x14ac:dyDescent="0.25">
      <c r="A191" s="6"/>
      <c r="B191" s="6"/>
      <c r="C191" s="6"/>
      <c r="D191" s="6"/>
      <c r="E191" s="6"/>
      <c r="F191" s="6"/>
      <c r="G191" s="6"/>
      <c r="H191" s="6"/>
      <c r="I191" s="6"/>
      <c r="J191" s="6"/>
      <c r="K191" s="6"/>
      <c r="L191" s="6"/>
      <c r="M191" s="6"/>
      <c r="N191" s="6"/>
      <c r="O191" s="6"/>
      <c r="P191" s="6"/>
    </row>
    <row r="192" spans="1:16" ht="14.25" customHeight="1" x14ac:dyDescent="0.25">
      <c r="A192" s="6"/>
      <c r="B192" s="6"/>
      <c r="C192" s="6"/>
      <c r="D192" s="6"/>
      <c r="E192" s="6"/>
      <c r="F192" s="6"/>
      <c r="G192" s="6"/>
      <c r="H192" s="6"/>
      <c r="I192" s="6"/>
      <c r="J192" s="6"/>
      <c r="K192" s="6"/>
      <c r="L192" s="6"/>
      <c r="M192" s="6"/>
      <c r="N192" s="6"/>
      <c r="O192" s="6"/>
      <c r="P192" s="6"/>
    </row>
    <row r="193" spans="1:16" ht="14.25" customHeight="1" x14ac:dyDescent="0.25">
      <c r="A193" s="6"/>
      <c r="B193" s="6"/>
      <c r="C193" s="6"/>
      <c r="D193" s="6"/>
      <c r="E193" s="6"/>
      <c r="F193" s="6"/>
      <c r="G193" s="6"/>
      <c r="H193" s="6"/>
      <c r="I193" s="6"/>
      <c r="J193" s="6"/>
      <c r="K193" s="6"/>
      <c r="L193" s="6"/>
      <c r="M193" s="6"/>
      <c r="N193" s="6"/>
      <c r="O193" s="6"/>
      <c r="P193" s="6"/>
    </row>
    <row r="194" spans="1:16" ht="14.25" customHeight="1" x14ac:dyDescent="0.25">
      <c r="A194" s="6"/>
      <c r="B194" s="6"/>
      <c r="C194" s="6"/>
      <c r="D194" s="6"/>
      <c r="E194" s="6"/>
      <c r="F194" s="6"/>
      <c r="G194" s="6"/>
      <c r="H194" s="6"/>
      <c r="I194" s="6"/>
      <c r="J194" s="6"/>
      <c r="K194" s="6"/>
      <c r="L194" s="6"/>
      <c r="M194" s="6"/>
      <c r="N194" s="6"/>
      <c r="O194" s="6"/>
      <c r="P194" s="6"/>
    </row>
    <row r="195" spans="1:16" ht="14.25" customHeight="1" x14ac:dyDescent="0.25">
      <c r="A195" s="6"/>
      <c r="B195" s="6"/>
      <c r="C195" s="6"/>
      <c r="D195" s="6"/>
      <c r="E195" s="6"/>
      <c r="F195" s="6"/>
      <c r="G195" s="6"/>
      <c r="H195" s="6"/>
      <c r="I195" s="6"/>
      <c r="J195" s="6"/>
      <c r="K195" s="6"/>
      <c r="L195" s="6"/>
      <c r="M195" s="6"/>
      <c r="N195" s="6"/>
      <c r="O195" s="6"/>
      <c r="P195" s="6"/>
    </row>
    <row r="196" spans="1:16" ht="14.25" customHeight="1" x14ac:dyDescent="0.25">
      <c r="A196" s="6"/>
      <c r="B196" s="6"/>
      <c r="C196" s="6"/>
      <c r="D196" s="6"/>
      <c r="E196" s="6"/>
      <c r="F196" s="6"/>
      <c r="G196" s="6"/>
      <c r="H196" s="6"/>
      <c r="I196" s="6"/>
      <c r="J196" s="6"/>
      <c r="K196" s="6"/>
      <c r="L196" s="6"/>
      <c r="M196" s="6"/>
      <c r="N196" s="6"/>
      <c r="O196" s="6"/>
      <c r="P196" s="6"/>
    </row>
    <row r="197" spans="1:16" ht="14.25" customHeight="1" x14ac:dyDescent="0.25">
      <c r="A197" s="6"/>
      <c r="B197" s="6"/>
      <c r="C197" s="6"/>
      <c r="D197" s="6"/>
      <c r="E197" s="6"/>
      <c r="F197" s="6"/>
      <c r="G197" s="6"/>
      <c r="H197" s="6"/>
      <c r="I197" s="6"/>
      <c r="J197" s="6"/>
      <c r="K197" s="6"/>
      <c r="L197" s="6"/>
      <c r="M197" s="6"/>
      <c r="N197" s="6"/>
      <c r="O197" s="6"/>
      <c r="P197" s="6"/>
    </row>
    <row r="198" spans="1:16" ht="14.25" customHeight="1" x14ac:dyDescent="0.25">
      <c r="A198" s="6"/>
      <c r="B198" s="6"/>
      <c r="C198" s="6"/>
      <c r="D198" s="6"/>
      <c r="E198" s="6"/>
      <c r="F198" s="6"/>
      <c r="G198" s="6"/>
      <c r="H198" s="6"/>
      <c r="I198" s="6"/>
      <c r="J198" s="6"/>
      <c r="K198" s="6"/>
      <c r="L198" s="6"/>
      <c r="M198" s="6"/>
      <c r="N198" s="6"/>
      <c r="O198" s="6"/>
      <c r="P198" s="6"/>
    </row>
    <row r="199" spans="1:16" ht="14.25" customHeight="1" x14ac:dyDescent="0.25">
      <c r="A199" s="6"/>
      <c r="B199" s="6"/>
      <c r="C199" s="6"/>
      <c r="D199" s="6"/>
      <c r="E199" s="6"/>
      <c r="F199" s="6"/>
      <c r="G199" s="6"/>
      <c r="H199" s="6"/>
      <c r="I199" s="6"/>
      <c r="J199" s="6"/>
      <c r="K199" s="6"/>
      <c r="L199" s="6"/>
      <c r="M199" s="6"/>
      <c r="N199" s="6"/>
      <c r="O199" s="6"/>
      <c r="P199" s="6"/>
    </row>
    <row r="200" spans="1:16" ht="14.25" customHeight="1" x14ac:dyDescent="0.25">
      <c r="A200" s="6"/>
      <c r="B200" s="6"/>
      <c r="C200" s="6"/>
      <c r="D200" s="6"/>
      <c r="E200" s="6"/>
      <c r="F200" s="6"/>
      <c r="G200" s="6"/>
      <c r="H200" s="6"/>
      <c r="I200" s="6"/>
      <c r="J200" s="6"/>
      <c r="K200" s="6"/>
      <c r="L200" s="6"/>
      <c r="M200" s="6"/>
      <c r="N200" s="6"/>
      <c r="O200" s="6"/>
      <c r="P200" s="6"/>
    </row>
    <row r="201" spans="1:16" ht="14.25" customHeight="1" x14ac:dyDescent="0.25">
      <c r="A201" s="6"/>
      <c r="B201" s="6"/>
      <c r="C201" s="6"/>
      <c r="D201" s="6"/>
      <c r="E201" s="6"/>
      <c r="F201" s="6"/>
      <c r="G201" s="6"/>
      <c r="H201" s="6"/>
      <c r="I201" s="6"/>
      <c r="J201" s="6"/>
      <c r="K201" s="6"/>
      <c r="L201" s="6"/>
      <c r="M201" s="6"/>
      <c r="N201" s="6"/>
      <c r="O201" s="6"/>
      <c r="P201" s="6"/>
    </row>
    <row r="202" spans="1:16" ht="14.25" customHeight="1" x14ac:dyDescent="0.25">
      <c r="A202" s="6"/>
      <c r="B202" s="6"/>
      <c r="C202" s="6"/>
      <c r="D202" s="6"/>
      <c r="E202" s="6"/>
      <c r="F202" s="6"/>
      <c r="G202" s="6"/>
      <c r="H202" s="6"/>
      <c r="I202" s="6"/>
      <c r="J202" s="6"/>
      <c r="K202" s="6"/>
      <c r="L202" s="6"/>
      <c r="M202" s="6"/>
      <c r="N202" s="6"/>
      <c r="O202" s="6"/>
      <c r="P202" s="6"/>
    </row>
    <row r="203" spans="1:16" ht="14.25" customHeight="1" x14ac:dyDescent="0.25">
      <c r="A203" s="6"/>
      <c r="B203" s="6"/>
      <c r="C203" s="6"/>
      <c r="D203" s="6"/>
      <c r="E203" s="6"/>
      <c r="F203" s="6"/>
      <c r="G203" s="6"/>
      <c r="H203" s="6"/>
      <c r="I203" s="6"/>
      <c r="J203" s="6"/>
      <c r="K203" s="6"/>
      <c r="L203" s="6"/>
      <c r="M203" s="6"/>
      <c r="N203" s="6"/>
      <c r="O203" s="6"/>
      <c r="P203" s="6"/>
    </row>
    <row r="204" spans="1:16" ht="14.25" customHeight="1" x14ac:dyDescent="0.25">
      <c r="A204" s="6"/>
      <c r="B204" s="6"/>
      <c r="C204" s="6"/>
      <c r="D204" s="6"/>
      <c r="E204" s="6"/>
      <c r="F204" s="6"/>
      <c r="G204" s="6"/>
      <c r="H204" s="6"/>
      <c r="I204" s="6"/>
      <c r="J204" s="6"/>
      <c r="K204" s="6"/>
      <c r="L204" s="6"/>
      <c r="M204" s="6"/>
      <c r="N204" s="6"/>
      <c r="O204" s="6"/>
      <c r="P204" s="6"/>
    </row>
    <row r="205" spans="1:16" ht="14.25" customHeight="1" x14ac:dyDescent="0.25">
      <c r="A205" s="6"/>
      <c r="B205" s="6"/>
      <c r="C205" s="6"/>
      <c r="D205" s="6"/>
      <c r="E205" s="6"/>
      <c r="F205" s="6"/>
      <c r="G205" s="6"/>
      <c r="H205" s="6"/>
      <c r="I205" s="6"/>
      <c r="J205" s="6"/>
      <c r="K205" s="6"/>
      <c r="L205" s="6"/>
      <c r="M205" s="6"/>
      <c r="N205" s="6"/>
      <c r="O205" s="6"/>
      <c r="P205" s="6"/>
    </row>
    <row r="206" spans="1:16" ht="14.25" customHeight="1" x14ac:dyDescent="0.25">
      <c r="A206" s="6"/>
      <c r="B206" s="6"/>
      <c r="C206" s="6"/>
      <c r="D206" s="6"/>
      <c r="E206" s="6"/>
      <c r="F206" s="6"/>
      <c r="G206" s="6"/>
      <c r="H206" s="6"/>
      <c r="I206" s="6"/>
      <c r="J206" s="6"/>
      <c r="K206" s="6"/>
      <c r="L206" s="6"/>
      <c r="M206" s="6"/>
      <c r="N206" s="6"/>
      <c r="O206" s="6"/>
      <c r="P206" s="6"/>
    </row>
    <row r="207" spans="1:16" ht="14.25" customHeight="1" x14ac:dyDescent="0.25">
      <c r="A207" s="6"/>
      <c r="B207" s="6"/>
      <c r="C207" s="6"/>
      <c r="D207" s="6"/>
      <c r="E207" s="6"/>
      <c r="F207" s="6"/>
      <c r="G207" s="6"/>
      <c r="H207" s="6"/>
      <c r="I207" s="6"/>
      <c r="J207" s="6"/>
      <c r="K207" s="6"/>
      <c r="L207" s="6"/>
      <c r="M207" s="6"/>
      <c r="N207" s="6"/>
      <c r="O207" s="6"/>
      <c r="P207" s="6"/>
    </row>
    <row r="208" spans="1:16" ht="14.25" customHeight="1" x14ac:dyDescent="0.25">
      <c r="A208" s="6"/>
      <c r="B208" s="6"/>
      <c r="C208" s="6"/>
      <c r="D208" s="6"/>
      <c r="E208" s="6"/>
      <c r="F208" s="6"/>
      <c r="G208" s="6"/>
      <c r="H208" s="6"/>
      <c r="I208" s="6"/>
      <c r="J208" s="6"/>
      <c r="K208" s="6"/>
      <c r="L208" s="6"/>
      <c r="M208" s="6"/>
      <c r="N208" s="6"/>
      <c r="O208" s="6"/>
      <c r="P208" s="6"/>
    </row>
    <row r="209" spans="1:16" ht="14.25" customHeight="1" x14ac:dyDescent="0.25">
      <c r="A209" s="6"/>
      <c r="B209" s="6"/>
      <c r="C209" s="6"/>
      <c r="D209" s="6"/>
      <c r="E209" s="6"/>
      <c r="F209" s="6"/>
      <c r="G209" s="6"/>
      <c r="H209" s="6"/>
      <c r="I209" s="6"/>
      <c r="J209" s="6"/>
      <c r="K209" s="6"/>
      <c r="L209" s="6"/>
      <c r="M209" s="6"/>
      <c r="N209" s="6"/>
      <c r="O209" s="6"/>
      <c r="P209" s="6"/>
    </row>
    <row r="210" spans="1:16" ht="14.25" customHeight="1" x14ac:dyDescent="0.25">
      <c r="A210" s="6"/>
      <c r="B210" s="6"/>
      <c r="C210" s="6"/>
      <c r="D210" s="6"/>
      <c r="E210" s="6"/>
      <c r="F210" s="6"/>
      <c r="G210" s="6"/>
      <c r="H210" s="6"/>
      <c r="I210" s="6"/>
      <c r="J210" s="6"/>
      <c r="K210" s="6"/>
      <c r="L210" s="6"/>
      <c r="M210" s="6"/>
      <c r="N210" s="6"/>
      <c r="O210" s="6"/>
      <c r="P210" s="6"/>
    </row>
    <row r="211" spans="1:16" ht="14.25" customHeight="1" x14ac:dyDescent="0.25">
      <c r="A211" s="6"/>
      <c r="B211" s="6"/>
      <c r="C211" s="6"/>
      <c r="D211" s="6"/>
      <c r="E211" s="6"/>
      <c r="F211" s="6"/>
      <c r="G211" s="6"/>
      <c r="H211" s="6"/>
      <c r="I211" s="6"/>
      <c r="J211" s="6"/>
      <c r="K211" s="6"/>
      <c r="L211" s="6"/>
      <c r="M211" s="6"/>
      <c r="N211" s="6"/>
      <c r="O211" s="6"/>
      <c r="P211" s="6"/>
    </row>
    <row r="212" spans="1:16" ht="14.25" customHeight="1" x14ac:dyDescent="0.25">
      <c r="A212" s="6"/>
      <c r="B212" s="6"/>
      <c r="C212" s="6"/>
      <c r="D212" s="6"/>
      <c r="E212" s="6"/>
      <c r="F212" s="6"/>
      <c r="G212" s="6"/>
      <c r="H212" s="6"/>
      <c r="I212" s="6"/>
      <c r="J212" s="6"/>
      <c r="K212" s="6"/>
      <c r="L212" s="6"/>
      <c r="M212" s="6"/>
      <c r="N212" s="6"/>
      <c r="O212" s="6"/>
      <c r="P212" s="6"/>
    </row>
    <row r="213" spans="1:16" ht="14.25" customHeight="1" x14ac:dyDescent="0.25">
      <c r="A213" s="6"/>
      <c r="B213" s="6"/>
      <c r="C213" s="6"/>
      <c r="D213" s="6"/>
      <c r="E213" s="6"/>
      <c r="F213" s="6"/>
      <c r="G213" s="6"/>
      <c r="H213" s="6"/>
      <c r="I213" s="6"/>
      <c r="J213" s="6"/>
      <c r="K213" s="6"/>
      <c r="L213" s="6"/>
      <c r="M213" s="6"/>
      <c r="N213" s="6"/>
      <c r="O213" s="6"/>
      <c r="P213" s="6"/>
    </row>
    <row r="214" spans="1:16" ht="14.25" customHeight="1" x14ac:dyDescent="0.25">
      <c r="A214" s="6"/>
      <c r="B214" s="6"/>
      <c r="C214" s="6"/>
      <c r="D214" s="6"/>
      <c r="E214" s="6"/>
      <c r="F214" s="6"/>
      <c r="G214" s="6"/>
      <c r="H214" s="6"/>
      <c r="I214" s="6"/>
      <c r="J214" s="6"/>
      <c r="K214" s="6"/>
      <c r="L214" s="6"/>
      <c r="M214" s="6"/>
      <c r="N214" s="6"/>
      <c r="O214" s="6"/>
      <c r="P214" s="6"/>
    </row>
    <row r="215" spans="1:16" ht="14.25" customHeight="1" x14ac:dyDescent="0.25">
      <c r="A215" s="6"/>
      <c r="B215" s="6"/>
      <c r="C215" s="6"/>
      <c r="D215" s="6"/>
      <c r="E215" s="6"/>
      <c r="F215" s="6"/>
      <c r="G215" s="6"/>
      <c r="H215" s="6"/>
      <c r="I215" s="6"/>
      <c r="J215" s="6"/>
      <c r="K215" s="6"/>
      <c r="L215" s="6"/>
      <c r="M215" s="6"/>
      <c r="N215" s="6"/>
      <c r="O215" s="6"/>
      <c r="P215" s="6"/>
    </row>
    <row r="216" spans="1:16" ht="14.25" customHeight="1" x14ac:dyDescent="0.25">
      <c r="A216" s="6"/>
      <c r="B216" s="6"/>
      <c r="C216" s="6"/>
      <c r="D216" s="6"/>
      <c r="E216" s="6"/>
      <c r="F216" s="6"/>
      <c r="G216" s="6"/>
      <c r="H216" s="6"/>
      <c r="I216" s="6"/>
      <c r="J216" s="6"/>
      <c r="K216" s="6"/>
      <c r="L216" s="6"/>
      <c r="M216" s="6"/>
      <c r="N216" s="6"/>
      <c r="O216" s="6"/>
      <c r="P216" s="6"/>
    </row>
    <row r="217" spans="1:16" ht="14.25" customHeight="1" x14ac:dyDescent="0.25">
      <c r="A217" s="6"/>
      <c r="B217" s="6"/>
      <c r="C217" s="6"/>
      <c r="D217" s="6"/>
      <c r="E217" s="6"/>
      <c r="F217" s="6"/>
      <c r="G217" s="6"/>
      <c r="H217" s="6"/>
      <c r="I217" s="6"/>
      <c r="J217" s="6"/>
      <c r="K217" s="6"/>
      <c r="L217" s="6"/>
      <c r="M217" s="6"/>
      <c r="N217" s="6"/>
      <c r="O217" s="6"/>
      <c r="P217" s="6"/>
    </row>
    <row r="218" spans="1:16" ht="14.25" customHeight="1" x14ac:dyDescent="0.25">
      <c r="A218" s="6"/>
      <c r="B218" s="6"/>
      <c r="C218" s="6"/>
      <c r="D218" s="6"/>
      <c r="E218" s="6"/>
      <c r="F218" s="6"/>
      <c r="G218" s="6"/>
      <c r="H218" s="6"/>
      <c r="I218" s="6"/>
      <c r="J218" s="6"/>
      <c r="K218" s="6"/>
      <c r="L218" s="6"/>
      <c r="M218" s="6"/>
      <c r="N218" s="6"/>
      <c r="O218" s="6"/>
      <c r="P218" s="6"/>
    </row>
    <row r="219" spans="1:16" ht="14.25" customHeight="1" x14ac:dyDescent="0.25">
      <c r="A219" s="6"/>
      <c r="B219" s="6"/>
      <c r="C219" s="6"/>
      <c r="D219" s="6"/>
      <c r="E219" s="6"/>
      <c r="F219" s="6"/>
      <c r="G219" s="6"/>
      <c r="H219" s="6"/>
      <c r="I219" s="6"/>
      <c r="J219" s="6"/>
      <c r="K219" s="6"/>
      <c r="L219" s="6"/>
      <c r="M219" s="6"/>
      <c r="N219" s="6"/>
      <c r="O219" s="6"/>
      <c r="P219" s="6"/>
    </row>
    <row r="220" spans="1:16" ht="14.25" customHeight="1" x14ac:dyDescent="0.25">
      <c r="A220" s="6"/>
      <c r="B220" s="6"/>
      <c r="C220" s="6"/>
      <c r="D220" s="6"/>
      <c r="E220" s="6"/>
      <c r="F220" s="6"/>
      <c r="G220" s="6"/>
      <c r="H220" s="6"/>
      <c r="I220" s="6"/>
      <c r="J220" s="6"/>
      <c r="K220" s="6"/>
      <c r="L220" s="6"/>
      <c r="M220" s="6"/>
      <c r="N220" s="6"/>
      <c r="O220" s="6"/>
      <c r="P220" s="6"/>
    </row>
    <row r="221" spans="1:16" ht="14.25" customHeight="1" x14ac:dyDescent="0.25">
      <c r="A221" s="6"/>
      <c r="B221" s="6"/>
      <c r="C221" s="6"/>
      <c r="D221" s="6"/>
      <c r="E221" s="6"/>
      <c r="F221" s="6"/>
      <c r="G221" s="6"/>
      <c r="H221" s="6"/>
      <c r="I221" s="6"/>
      <c r="J221" s="6"/>
      <c r="K221" s="6"/>
      <c r="L221" s="6"/>
      <c r="M221" s="6"/>
      <c r="N221" s="6"/>
      <c r="O221" s="6"/>
      <c r="P221" s="6"/>
    </row>
    <row r="222" spans="1:16" ht="14.25" customHeight="1" x14ac:dyDescent="0.25">
      <c r="A222" s="6"/>
      <c r="B222" s="6"/>
      <c r="C222" s="6"/>
      <c r="D222" s="6"/>
      <c r="E222" s="6"/>
      <c r="F222" s="6"/>
      <c r="G222" s="6"/>
      <c r="H222" s="6"/>
      <c r="I222" s="6"/>
      <c r="J222" s="6"/>
      <c r="K222" s="6"/>
      <c r="L222" s="6"/>
      <c r="M222" s="6"/>
      <c r="N222" s="6"/>
      <c r="O222" s="6"/>
      <c r="P222" s="6"/>
    </row>
    <row r="223" spans="1:16" ht="14.25" customHeight="1" x14ac:dyDescent="0.25">
      <c r="A223" s="6"/>
      <c r="B223" s="6"/>
      <c r="C223" s="6"/>
      <c r="D223" s="6"/>
      <c r="E223" s="6"/>
      <c r="F223" s="6"/>
      <c r="G223" s="6"/>
      <c r="H223" s="6"/>
      <c r="I223" s="6"/>
      <c r="J223" s="6"/>
      <c r="K223" s="6"/>
      <c r="L223" s="6"/>
      <c r="M223" s="6"/>
      <c r="N223" s="6"/>
      <c r="O223" s="6"/>
      <c r="P223" s="6"/>
    </row>
    <row r="224" spans="1:16" ht="14.25" customHeight="1" x14ac:dyDescent="0.25">
      <c r="A224" s="6"/>
      <c r="B224" s="6"/>
      <c r="C224" s="6"/>
      <c r="D224" s="6"/>
      <c r="E224" s="6"/>
      <c r="F224" s="6"/>
      <c r="G224" s="6"/>
      <c r="H224" s="6"/>
      <c r="I224" s="6"/>
      <c r="J224" s="6"/>
      <c r="K224" s="6"/>
      <c r="L224" s="6"/>
      <c r="M224" s="6"/>
      <c r="N224" s="6"/>
      <c r="O224" s="6"/>
      <c r="P224" s="6"/>
    </row>
    <row r="225" spans="1:16" ht="14.25" customHeight="1" x14ac:dyDescent="0.25">
      <c r="A225" s="6"/>
      <c r="B225" s="6"/>
      <c r="C225" s="6"/>
      <c r="D225" s="6"/>
      <c r="E225" s="6"/>
      <c r="F225" s="6"/>
      <c r="G225" s="6"/>
      <c r="H225" s="6"/>
      <c r="I225" s="6"/>
      <c r="J225" s="6"/>
      <c r="K225" s="6"/>
      <c r="L225" s="6"/>
      <c r="M225" s="6"/>
      <c r="N225" s="6"/>
      <c r="O225" s="6"/>
      <c r="P225" s="6"/>
    </row>
    <row r="226" spans="1:16" ht="14.25" customHeight="1" x14ac:dyDescent="0.25">
      <c r="A226" s="6"/>
      <c r="B226" s="6"/>
      <c r="C226" s="6"/>
      <c r="D226" s="6"/>
      <c r="E226" s="6"/>
      <c r="F226" s="6"/>
      <c r="G226" s="6"/>
      <c r="H226" s="6"/>
      <c r="I226" s="6"/>
      <c r="J226" s="6"/>
      <c r="K226" s="6"/>
      <c r="L226" s="6"/>
      <c r="M226" s="6"/>
      <c r="N226" s="6"/>
      <c r="O226" s="6"/>
      <c r="P226" s="6"/>
    </row>
    <row r="227" spans="1:16" ht="14.25" customHeight="1" x14ac:dyDescent="0.25">
      <c r="A227" s="6"/>
      <c r="B227" s="6"/>
      <c r="C227" s="6"/>
      <c r="D227" s="6"/>
      <c r="E227" s="6"/>
      <c r="F227" s="6"/>
      <c r="G227" s="6"/>
      <c r="H227" s="6"/>
      <c r="I227" s="6"/>
      <c r="J227" s="6"/>
      <c r="K227" s="6"/>
      <c r="L227" s="6"/>
      <c r="M227" s="6"/>
      <c r="N227" s="6"/>
      <c r="O227" s="6"/>
      <c r="P227" s="6"/>
    </row>
    <row r="228" spans="1:16" ht="14.25" customHeight="1" x14ac:dyDescent="0.25">
      <c r="A228" s="6"/>
      <c r="B228" s="6"/>
      <c r="C228" s="6"/>
      <c r="D228" s="6"/>
      <c r="E228" s="6"/>
      <c r="F228" s="6"/>
      <c r="G228" s="6"/>
      <c r="H228" s="6"/>
      <c r="I228" s="6"/>
      <c r="J228" s="6"/>
      <c r="K228" s="6"/>
      <c r="L228" s="6"/>
      <c r="M228" s="6"/>
      <c r="N228" s="6"/>
      <c r="O228" s="6"/>
      <c r="P228" s="6"/>
    </row>
    <row r="229" spans="1:16" ht="14.25" customHeight="1" x14ac:dyDescent="0.25">
      <c r="A229" s="6"/>
      <c r="B229" s="6"/>
      <c r="C229" s="6"/>
      <c r="D229" s="6"/>
      <c r="E229" s="6"/>
      <c r="F229" s="6"/>
      <c r="G229" s="6"/>
      <c r="H229" s="6"/>
      <c r="I229" s="6"/>
      <c r="J229" s="6"/>
      <c r="K229" s="6"/>
      <c r="L229" s="6"/>
      <c r="M229" s="6"/>
      <c r="N229" s="6"/>
      <c r="O229" s="6"/>
      <c r="P229" s="6"/>
    </row>
    <row r="230" spans="1:16" ht="14.25" customHeight="1" x14ac:dyDescent="0.25">
      <c r="A230" s="6"/>
      <c r="B230" s="6"/>
      <c r="C230" s="6"/>
      <c r="D230" s="6"/>
      <c r="E230" s="6"/>
      <c r="F230" s="6"/>
      <c r="G230" s="6"/>
      <c r="H230" s="6"/>
      <c r="I230" s="6"/>
      <c r="J230" s="6"/>
      <c r="K230" s="6"/>
      <c r="L230" s="6"/>
      <c r="M230" s="6"/>
      <c r="N230" s="6"/>
      <c r="O230" s="6"/>
      <c r="P230" s="6"/>
    </row>
    <row r="231" spans="1:16" ht="14.25" customHeight="1" x14ac:dyDescent="0.25">
      <c r="A231" s="6"/>
      <c r="B231" s="6"/>
      <c r="C231" s="6"/>
      <c r="D231" s="6"/>
      <c r="E231" s="6"/>
      <c r="F231" s="6"/>
      <c r="G231" s="6"/>
      <c r="H231" s="6"/>
      <c r="I231" s="6"/>
      <c r="J231" s="6"/>
      <c r="K231" s="6"/>
      <c r="L231" s="6"/>
      <c r="M231" s="6"/>
      <c r="N231" s="6"/>
      <c r="O231" s="6"/>
      <c r="P231" s="6"/>
    </row>
    <row r="232" spans="1:16" ht="14.25" customHeight="1" x14ac:dyDescent="0.25">
      <c r="A232" s="6"/>
      <c r="B232" s="6"/>
      <c r="C232" s="6"/>
      <c r="D232" s="6"/>
      <c r="E232" s="6"/>
      <c r="F232" s="6"/>
      <c r="G232" s="6"/>
      <c r="H232" s="6"/>
      <c r="I232" s="6"/>
      <c r="J232" s="6"/>
      <c r="K232" s="6"/>
      <c r="L232" s="6"/>
      <c r="M232" s="6"/>
      <c r="N232" s="6"/>
      <c r="O232" s="6"/>
      <c r="P232" s="6"/>
    </row>
    <row r="233" spans="1:16" ht="14.25" customHeight="1" x14ac:dyDescent="0.25">
      <c r="A233" s="6"/>
      <c r="B233" s="6"/>
      <c r="C233" s="6"/>
      <c r="D233" s="6"/>
      <c r="E233" s="6"/>
      <c r="F233" s="6"/>
      <c r="G233" s="6"/>
      <c r="H233" s="6"/>
      <c r="I233" s="6"/>
      <c r="J233" s="6"/>
      <c r="K233" s="6"/>
      <c r="L233" s="6"/>
      <c r="M233" s="6"/>
      <c r="N233" s="6"/>
      <c r="O233" s="6"/>
      <c r="P233" s="6"/>
    </row>
    <row r="234" spans="1:16" ht="14.25" customHeight="1" x14ac:dyDescent="0.25">
      <c r="A234" s="6"/>
      <c r="B234" s="6"/>
      <c r="C234" s="6"/>
      <c r="D234" s="6"/>
      <c r="E234" s="6"/>
      <c r="F234" s="6"/>
      <c r="G234" s="6"/>
      <c r="H234" s="6"/>
      <c r="I234" s="6"/>
      <c r="J234" s="6"/>
      <c r="K234" s="6"/>
      <c r="L234" s="6"/>
      <c r="M234" s="6"/>
      <c r="N234" s="6"/>
      <c r="O234" s="6"/>
      <c r="P234" s="6"/>
    </row>
    <row r="235" spans="1:16" ht="14.25" customHeight="1" x14ac:dyDescent="0.25">
      <c r="A235" s="6"/>
      <c r="B235" s="6"/>
      <c r="C235" s="6"/>
      <c r="D235" s="6"/>
      <c r="E235" s="6"/>
      <c r="F235" s="6"/>
      <c r="G235" s="6"/>
      <c r="H235" s="6"/>
      <c r="I235" s="6"/>
      <c r="J235" s="6"/>
      <c r="K235" s="6"/>
      <c r="L235" s="6"/>
      <c r="M235" s="6"/>
      <c r="N235" s="6"/>
      <c r="O235" s="6"/>
      <c r="P235" s="6"/>
    </row>
    <row r="236" spans="1:16" ht="14.25" customHeight="1" x14ac:dyDescent="0.25">
      <c r="A236" s="6"/>
      <c r="B236" s="6"/>
      <c r="C236" s="6"/>
      <c r="D236" s="6"/>
      <c r="E236" s="6"/>
      <c r="F236" s="6"/>
      <c r="G236" s="6"/>
      <c r="H236" s="6"/>
      <c r="I236" s="6"/>
      <c r="J236" s="6"/>
      <c r="K236" s="6"/>
      <c r="L236" s="6"/>
      <c r="M236" s="6"/>
      <c r="N236" s="6"/>
      <c r="O236" s="6"/>
      <c r="P236" s="6"/>
    </row>
    <row r="237" spans="1:16" ht="14.25" customHeight="1" x14ac:dyDescent="0.25">
      <c r="A237" s="6"/>
      <c r="B237" s="6"/>
      <c r="C237" s="6"/>
      <c r="D237" s="6"/>
      <c r="E237" s="6"/>
      <c r="F237" s="6"/>
      <c r="G237" s="6"/>
      <c r="H237" s="6"/>
      <c r="I237" s="6"/>
      <c r="J237" s="6"/>
      <c r="K237" s="6"/>
      <c r="L237" s="6"/>
      <c r="M237" s="6"/>
      <c r="N237" s="6"/>
      <c r="O237" s="6"/>
      <c r="P237" s="6"/>
    </row>
    <row r="238" spans="1:16" ht="14.25" customHeight="1" x14ac:dyDescent="0.25">
      <c r="A238" s="6"/>
      <c r="B238" s="6"/>
      <c r="C238" s="6"/>
      <c r="D238" s="6"/>
      <c r="E238" s="6"/>
      <c r="F238" s="6"/>
      <c r="G238" s="6"/>
      <c r="H238" s="6"/>
      <c r="I238" s="6"/>
      <c r="J238" s="6"/>
      <c r="K238" s="6"/>
      <c r="L238" s="6"/>
      <c r="M238" s="6"/>
      <c r="N238" s="6"/>
      <c r="O238" s="6"/>
      <c r="P238" s="6"/>
    </row>
    <row r="239" spans="1:16" ht="14.25" customHeight="1" x14ac:dyDescent="0.25">
      <c r="A239" s="6"/>
      <c r="B239" s="6"/>
      <c r="C239" s="6"/>
      <c r="D239" s="6"/>
      <c r="E239" s="6"/>
      <c r="F239" s="6"/>
      <c r="G239" s="6"/>
      <c r="H239" s="6"/>
      <c r="I239" s="6"/>
      <c r="J239" s="6"/>
      <c r="K239" s="6"/>
      <c r="L239" s="6"/>
      <c r="M239" s="6"/>
      <c r="N239" s="6"/>
      <c r="O239" s="6"/>
      <c r="P239" s="6"/>
    </row>
    <row r="240" spans="1:16" ht="14.25" customHeight="1" x14ac:dyDescent="0.25">
      <c r="A240" s="6"/>
      <c r="B240" s="6"/>
      <c r="C240" s="6"/>
      <c r="D240" s="6"/>
      <c r="E240" s="6"/>
      <c r="F240" s="6"/>
      <c r="G240" s="6"/>
      <c r="H240" s="6"/>
      <c r="I240" s="6"/>
      <c r="J240" s="6"/>
      <c r="K240" s="6"/>
      <c r="L240" s="6"/>
      <c r="M240" s="6"/>
      <c r="N240" s="6"/>
      <c r="O240" s="6"/>
      <c r="P240" s="6"/>
    </row>
    <row r="241" spans="1:16" ht="14.25" customHeight="1" x14ac:dyDescent="0.25">
      <c r="A241" s="6"/>
      <c r="B241" s="6"/>
      <c r="C241" s="6"/>
      <c r="D241" s="6"/>
      <c r="E241" s="6"/>
      <c r="F241" s="6"/>
      <c r="G241" s="6"/>
      <c r="H241" s="6"/>
      <c r="I241" s="6"/>
      <c r="J241" s="6"/>
      <c r="K241" s="6"/>
      <c r="L241" s="6"/>
      <c r="M241" s="6"/>
      <c r="N241" s="6"/>
      <c r="O241" s="6"/>
      <c r="P241" s="6"/>
    </row>
    <row r="242" spans="1:16" ht="14.25" customHeight="1" x14ac:dyDescent="0.25">
      <c r="A242" s="6"/>
      <c r="B242" s="6"/>
      <c r="C242" s="6"/>
      <c r="D242" s="6"/>
      <c r="E242" s="6"/>
      <c r="F242" s="6"/>
      <c r="G242" s="6"/>
      <c r="H242" s="6"/>
      <c r="I242" s="6"/>
      <c r="J242" s="6"/>
      <c r="K242" s="6"/>
      <c r="L242" s="6"/>
      <c r="M242" s="6"/>
      <c r="N242" s="6"/>
      <c r="O242" s="6"/>
      <c r="P242" s="6"/>
    </row>
    <row r="243" spans="1:16" ht="14.25" customHeight="1" x14ac:dyDescent="0.25">
      <c r="A243" s="6"/>
      <c r="B243" s="6"/>
      <c r="C243" s="6"/>
      <c r="D243" s="6"/>
      <c r="E243" s="6"/>
      <c r="F243" s="6"/>
      <c r="G243" s="6"/>
      <c r="H243" s="6"/>
      <c r="I243" s="6"/>
      <c r="J243" s="6"/>
      <c r="K243" s="6"/>
      <c r="L243" s="6"/>
      <c r="M243" s="6"/>
      <c r="N243" s="6"/>
      <c r="O243" s="6"/>
      <c r="P243" s="6"/>
    </row>
    <row r="244" spans="1:16" ht="14.25" customHeight="1" x14ac:dyDescent="0.25">
      <c r="A244" s="6"/>
      <c r="B244" s="6"/>
      <c r="C244" s="6"/>
      <c r="D244" s="6"/>
      <c r="E244" s="6"/>
      <c r="F244" s="6"/>
      <c r="G244" s="6"/>
      <c r="H244" s="6"/>
      <c r="I244" s="6"/>
      <c r="J244" s="6"/>
      <c r="K244" s="6"/>
      <c r="L244" s="6"/>
      <c r="M244" s="6"/>
      <c r="N244" s="6"/>
      <c r="O244" s="6"/>
      <c r="P244" s="6"/>
    </row>
    <row r="245" spans="1:16" ht="14.25" customHeight="1" x14ac:dyDescent="0.25">
      <c r="A245" s="6"/>
      <c r="B245" s="6"/>
      <c r="C245" s="6"/>
      <c r="D245" s="6"/>
      <c r="E245" s="6"/>
      <c r="F245" s="6"/>
      <c r="G245" s="6"/>
      <c r="H245" s="6"/>
      <c r="I245" s="6"/>
      <c r="J245" s="6"/>
      <c r="K245" s="6"/>
      <c r="L245" s="6"/>
      <c r="M245" s="6"/>
      <c r="N245" s="6"/>
      <c r="O245" s="6"/>
      <c r="P245" s="6"/>
    </row>
    <row r="246" spans="1:16" ht="14.25" customHeight="1" x14ac:dyDescent="0.25">
      <c r="A246" s="6"/>
      <c r="B246" s="6"/>
      <c r="C246" s="6"/>
      <c r="D246" s="6"/>
      <c r="E246" s="6"/>
      <c r="F246" s="6"/>
      <c r="G246" s="6"/>
      <c r="H246" s="6"/>
      <c r="I246" s="6"/>
      <c r="J246" s="6"/>
      <c r="K246" s="6"/>
      <c r="L246" s="6"/>
      <c r="M246" s="6"/>
      <c r="N246" s="6"/>
      <c r="O246" s="6"/>
      <c r="P246" s="6"/>
    </row>
    <row r="247" spans="1:16" ht="14.25" customHeight="1" x14ac:dyDescent="0.25">
      <c r="A247" s="6"/>
      <c r="B247" s="6"/>
      <c r="C247" s="6"/>
      <c r="D247" s="6"/>
      <c r="E247" s="6"/>
      <c r="F247" s="6"/>
      <c r="G247" s="6"/>
      <c r="H247" s="6"/>
      <c r="I247" s="6"/>
      <c r="J247" s="6"/>
      <c r="K247" s="6"/>
      <c r="L247" s="6"/>
      <c r="M247" s="6"/>
      <c r="N247" s="6"/>
      <c r="O247" s="6"/>
      <c r="P247" s="6"/>
    </row>
    <row r="248" spans="1:16" ht="14.25" customHeight="1" x14ac:dyDescent="0.25">
      <c r="A248" s="6"/>
      <c r="B248" s="6"/>
      <c r="C248" s="6"/>
      <c r="D248" s="6"/>
      <c r="E248" s="6"/>
      <c r="F248" s="6"/>
      <c r="G248" s="6"/>
      <c r="H248" s="6"/>
      <c r="I248" s="6"/>
      <c r="J248" s="6"/>
      <c r="K248" s="6"/>
      <c r="L248" s="6"/>
      <c r="M248" s="6"/>
      <c r="N248" s="6"/>
      <c r="O248" s="6"/>
      <c r="P248" s="6"/>
    </row>
    <row r="249" spans="1:16" ht="14.25" customHeight="1" x14ac:dyDescent="0.25">
      <c r="A249" s="6"/>
      <c r="B249" s="6"/>
      <c r="C249" s="6"/>
      <c r="D249" s="6"/>
      <c r="E249" s="6"/>
      <c r="F249" s="6"/>
      <c r="G249" s="6"/>
      <c r="H249" s="6"/>
      <c r="I249" s="6"/>
      <c r="J249" s="6"/>
      <c r="K249" s="6"/>
      <c r="L249" s="6"/>
      <c r="M249" s="6"/>
      <c r="N249" s="6"/>
      <c r="O249" s="6"/>
      <c r="P249" s="6"/>
    </row>
    <row r="250" spans="1:16" ht="14.25" customHeight="1" x14ac:dyDescent="0.25">
      <c r="A250" s="6"/>
      <c r="B250" s="6"/>
      <c r="C250" s="6"/>
      <c r="D250" s="6"/>
      <c r="E250" s="6"/>
      <c r="F250" s="6"/>
      <c r="G250" s="6"/>
      <c r="H250" s="6"/>
      <c r="I250" s="6"/>
      <c r="J250" s="6"/>
      <c r="K250" s="6"/>
      <c r="L250" s="6"/>
      <c r="M250" s="6"/>
      <c r="N250" s="6"/>
      <c r="O250" s="6"/>
      <c r="P250" s="6"/>
    </row>
    <row r="251" spans="1:16" ht="14.25" customHeight="1" x14ac:dyDescent="0.25">
      <c r="A251" s="6"/>
      <c r="B251" s="6"/>
      <c r="C251" s="6"/>
      <c r="D251" s="6"/>
      <c r="E251" s="6"/>
      <c r="F251" s="6"/>
      <c r="G251" s="6"/>
      <c r="H251" s="6"/>
      <c r="I251" s="6"/>
      <c r="J251" s="6"/>
      <c r="K251" s="6"/>
      <c r="L251" s="6"/>
      <c r="M251" s="6"/>
      <c r="N251" s="6"/>
      <c r="O251" s="6"/>
      <c r="P251" s="6"/>
    </row>
    <row r="252" spans="1:16" ht="14.25" customHeight="1" x14ac:dyDescent="0.25">
      <c r="A252" s="6"/>
      <c r="B252" s="6"/>
      <c r="C252" s="6"/>
      <c r="D252" s="6"/>
      <c r="E252" s="6"/>
      <c r="F252" s="6"/>
      <c r="G252" s="6"/>
      <c r="H252" s="6"/>
      <c r="I252" s="6"/>
      <c r="J252" s="6"/>
      <c r="K252" s="6"/>
      <c r="L252" s="6"/>
      <c r="M252" s="6"/>
      <c r="N252" s="6"/>
      <c r="O252" s="6"/>
      <c r="P252" s="6"/>
    </row>
    <row r="253" spans="1:16" ht="14.25" customHeight="1" x14ac:dyDescent="0.25">
      <c r="A253" s="6"/>
      <c r="B253" s="6"/>
      <c r="C253" s="6"/>
      <c r="D253" s="6"/>
      <c r="E253" s="6"/>
      <c r="F253" s="6"/>
      <c r="G253" s="6"/>
      <c r="H253" s="6"/>
      <c r="I253" s="6"/>
      <c r="J253" s="6"/>
      <c r="K253" s="6"/>
      <c r="L253" s="6"/>
      <c r="M253" s="6"/>
      <c r="N253" s="6"/>
      <c r="O253" s="6"/>
      <c r="P253" s="6"/>
    </row>
    <row r="254" spans="1:16" ht="14.25" customHeight="1" x14ac:dyDescent="0.25">
      <c r="A254" s="6"/>
      <c r="B254" s="6"/>
      <c r="C254" s="6"/>
      <c r="D254" s="6"/>
      <c r="E254" s="6"/>
      <c r="F254" s="6"/>
      <c r="G254" s="6"/>
      <c r="H254" s="6"/>
      <c r="I254" s="6"/>
      <c r="J254" s="6"/>
      <c r="K254" s="6"/>
      <c r="L254" s="6"/>
      <c r="M254" s="6"/>
      <c r="N254" s="6"/>
      <c r="O254" s="6"/>
      <c r="P254" s="6"/>
    </row>
    <row r="255" spans="1:16" ht="14.25" customHeight="1" x14ac:dyDescent="0.25">
      <c r="A255" s="6"/>
      <c r="B255" s="6"/>
      <c r="C255" s="6"/>
      <c r="D255" s="6"/>
      <c r="E255" s="6"/>
      <c r="F255" s="6"/>
      <c r="G255" s="6"/>
      <c r="H255" s="6"/>
      <c r="I255" s="6"/>
      <c r="J255" s="6"/>
      <c r="K255" s="6"/>
      <c r="L255" s="6"/>
      <c r="M255" s="6"/>
      <c r="N255" s="6"/>
      <c r="O255" s="6"/>
      <c r="P255" s="6"/>
    </row>
    <row r="256" spans="1:16" ht="14.25" customHeight="1" x14ac:dyDescent="0.25">
      <c r="A256" s="6"/>
      <c r="B256" s="6"/>
      <c r="C256" s="6"/>
      <c r="D256" s="6"/>
      <c r="E256" s="6"/>
      <c r="F256" s="6"/>
      <c r="G256" s="6"/>
      <c r="H256" s="6"/>
      <c r="I256" s="6"/>
      <c r="J256" s="6"/>
      <c r="K256" s="6"/>
      <c r="L256" s="6"/>
      <c r="M256" s="6"/>
      <c r="N256" s="6"/>
      <c r="O256" s="6"/>
      <c r="P256" s="6"/>
    </row>
    <row r="257" spans="1:16" ht="14.25" customHeight="1" x14ac:dyDescent="0.25">
      <c r="A257" s="6"/>
      <c r="B257" s="6"/>
      <c r="C257" s="6"/>
      <c r="D257" s="6"/>
      <c r="E257" s="6"/>
      <c r="F257" s="6"/>
      <c r="G257" s="6"/>
      <c r="H257" s="6"/>
      <c r="I257" s="6"/>
      <c r="J257" s="6"/>
      <c r="K257" s="6"/>
      <c r="L257" s="6"/>
      <c r="M257" s="6"/>
      <c r="N257" s="6"/>
      <c r="O257" s="6"/>
      <c r="P257" s="6"/>
    </row>
    <row r="258" spans="1:16" ht="14.25" customHeight="1" x14ac:dyDescent="0.25">
      <c r="A258" s="6"/>
      <c r="B258" s="6"/>
      <c r="C258" s="6"/>
      <c r="D258" s="6"/>
      <c r="E258" s="6"/>
      <c r="F258" s="6"/>
      <c r="G258" s="6"/>
      <c r="H258" s="6"/>
      <c r="I258" s="6"/>
      <c r="J258" s="6"/>
      <c r="K258" s="6"/>
      <c r="L258" s="6"/>
      <c r="M258" s="6"/>
      <c r="N258" s="6"/>
      <c r="O258" s="6"/>
      <c r="P258" s="6"/>
    </row>
    <row r="259" spans="1:16" ht="14.25" customHeight="1" x14ac:dyDescent="0.25">
      <c r="A259" s="6"/>
      <c r="B259" s="6"/>
      <c r="C259" s="6"/>
      <c r="D259" s="6"/>
      <c r="E259" s="6"/>
      <c r="F259" s="6"/>
      <c r="G259" s="6"/>
      <c r="H259" s="6"/>
      <c r="I259" s="6"/>
      <c r="J259" s="6"/>
      <c r="K259" s="6"/>
      <c r="L259" s="6"/>
      <c r="M259" s="6"/>
      <c r="N259" s="6"/>
      <c r="O259" s="6"/>
      <c r="P259" s="6"/>
    </row>
    <row r="260" spans="1:16" ht="14.25" customHeight="1" x14ac:dyDescent="0.25">
      <c r="A260" s="6"/>
      <c r="B260" s="6"/>
      <c r="C260" s="6"/>
      <c r="D260" s="6"/>
      <c r="E260" s="6"/>
      <c r="F260" s="6"/>
      <c r="G260" s="6"/>
      <c r="H260" s="6"/>
      <c r="I260" s="6"/>
      <c r="J260" s="6"/>
      <c r="K260" s="6"/>
      <c r="L260" s="6"/>
      <c r="M260" s="6"/>
      <c r="N260" s="6"/>
      <c r="O260" s="6"/>
      <c r="P260" s="6"/>
    </row>
    <row r="261" spans="1:16" ht="14.25" customHeight="1" x14ac:dyDescent="0.25">
      <c r="A261" s="6"/>
      <c r="B261" s="6"/>
      <c r="C261" s="6"/>
      <c r="D261" s="6"/>
      <c r="E261" s="6"/>
      <c r="F261" s="6"/>
      <c r="G261" s="6"/>
      <c r="H261" s="6"/>
      <c r="I261" s="6"/>
      <c r="J261" s="6"/>
      <c r="K261" s="6"/>
      <c r="L261" s="6"/>
      <c r="M261" s="6"/>
      <c r="N261" s="6"/>
      <c r="O261" s="6"/>
      <c r="P261" s="6"/>
    </row>
    <row r="262" spans="1:16" ht="14.25" customHeight="1" x14ac:dyDescent="0.25">
      <c r="A262" s="6"/>
      <c r="B262" s="6"/>
      <c r="C262" s="6"/>
      <c r="D262" s="6"/>
      <c r="E262" s="6"/>
      <c r="F262" s="6"/>
      <c r="G262" s="6"/>
      <c r="H262" s="6"/>
      <c r="I262" s="6"/>
      <c r="J262" s="6"/>
      <c r="K262" s="6"/>
      <c r="L262" s="6"/>
      <c r="M262" s="6"/>
      <c r="N262" s="6"/>
      <c r="O262" s="6"/>
      <c r="P262" s="6"/>
    </row>
    <row r="263" spans="1:16" ht="14.25" customHeight="1" x14ac:dyDescent="0.25">
      <c r="A263" s="6"/>
      <c r="B263" s="6"/>
      <c r="C263" s="6"/>
      <c r="D263" s="6"/>
      <c r="E263" s="6"/>
      <c r="F263" s="6"/>
      <c r="G263" s="6"/>
      <c r="H263" s="6"/>
      <c r="I263" s="6"/>
      <c r="J263" s="6"/>
      <c r="K263" s="6"/>
      <c r="L263" s="6"/>
      <c r="M263" s="6"/>
      <c r="N263" s="6"/>
      <c r="O263" s="6"/>
      <c r="P263" s="6"/>
    </row>
    <row r="264" spans="1:16" ht="14.25" customHeight="1" x14ac:dyDescent="0.25">
      <c r="A264" s="6"/>
      <c r="B264" s="6"/>
      <c r="C264" s="6"/>
      <c r="D264" s="6"/>
      <c r="E264" s="6"/>
      <c r="F264" s="6"/>
      <c r="G264" s="6"/>
      <c r="H264" s="6"/>
      <c r="I264" s="6"/>
      <c r="J264" s="6"/>
      <c r="K264" s="6"/>
      <c r="L264" s="6"/>
      <c r="M264" s="6"/>
      <c r="N264" s="6"/>
      <c r="O264" s="6"/>
      <c r="P264" s="6"/>
    </row>
    <row r="265" spans="1:16" ht="14.25" customHeight="1" x14ac:dyDescent="0.25">
      <c r="A265" s="6"/>
      <c r="B265" s="6"/>
      <c r="C265" s="6"/>
      <c r="D265" s="6"/>
      <c r="E265" s="6"/>
      <c r="F265" s="6"/>
      <c r="G265" s="6"/>
      <c r="H265" s="6"/>
      <c r="I265" s="6"/>
      <c r="J265" s="6"/>
      <c r="K265" s="6"/>
      <c r="L265" s="6"/>
      <c r="M265" s="6"/>
      <c r="N265" s="6"/>
      <c r="O265" s="6"/>
      <c r="P265" s="6"/>
    </row>
    <row r="266" spans="1:16" ht="14.25" customHeight="1" x14ac:dyDescent="0.25">
      <c r="A266" s="6"/>
      <c r="B266" s="6"/>
      <c r="C266" s="6"/>
      <c r="D266" s="6"/>
      <c r="E266" s="6"/>
      <c r="F266" s="6"/>
      <c r="G266" s="6"/>
      <c r="H266" s="6"/>
      <c r="I266" s="6"/>
      <c r="J266" s="6"/>
      <c r="K266" s="6"/>
      <c r="L266" s="6"/>
      <c r="M266" s="6"/>
      <c r="N266" s="6"/>
      <c r="O266" s="6"/>
      <c r="P266" s="6"/>
    </row>
    <row r="267" spans="1:16" ht="14.25" customHeight="1" x14ac:dyDescent="0.25">
      <c r="A267" s="6"/>
      <c r="B267" s="6"/>
      <c r="C267" s="6"/>
      <c r="D267" s="6"/>
      <c r="E267" s="6"/>
      <c r="F267" s="6"/>
      <c r="G267" s="6"/>
      <c r="H267" s="6"/>
      <c r="I267" s="6"/>
      <c r="J267" s="6"/>
      <c r="K267" s="6"/>
      <c r="L267" s="6"/>
      <c r="M267" s="6"/>
      <c r="N267" s="6"/>
      <c r="O267" s="6"/>
      <c r="P267" s="6"/>
    </row>
    <row r="268" spans="1:16" ht="14.25" customHeight="1" x14ac:dyDescent="0.25">
      <c r="A268" s="6"/>
      <c r="B268" s="6"/>
      <c r="C268" s="6"/>
      <c r="D268" s="6"/>
      <c r="E268" s="6"/>
      <c r="F268" s="6"/>
      <c r="G268" s="6"/>
      <c r="H268" s="6"/>
      <c r="I268" s="6"/>
      <c r="J268" s="6"/>
      <c r="K268" s="6"/>
      <c r="L268" s="6"/>
      <c r="M268" s="6"/>
      <c r="N268" s="6"/>
      <c r="O268" s="6"/>
      <c r="P268" s="6"/>
    </row>
    <row r="269" spans="1:16" ht="14.25" customHeight="1" x14ac:dyDescent="0.25">
      <c r="A269" s="6"/>
      <c r="B269" s="6"/>
      <c r="C269" s="6"/>
      <c r="D269" s="6"/>
      <c r="E269" s="6"/>
      <c r="F269" s="6"/>
      <c r="G269" s="6"/>
      <c r="H269" s="6"/>
      <c r="I269" s="6"/>
      <c r="J269" s="6"/>
      <c r="K269" s="6"/>
      <c r="L269" s="6"/>
      <c r="M269" s="6"/>
      <c r="N269" s="6"/>
      <c r="O269" s="6"/>
      <c r="P269" s="6"/>
    </row>
    <row r="270" spans="1:16" ht="14.25" customHeight="1" x14ac:dyDescent="0.25">
      <c r="A270" s="6"/>
      <c r="B270" s="6"/>
      <c r="C270" s="6"/>
      <c r="D270" s="6"/>
      <c r="E270" s="6"/>
      <c r="F270" s="6"/>
      <c r="G270" s="6"/>
      <c r="H270" s="6"/>
      <c r="I270" s="6"/>
      <c r="J270" s="6"/>
      <c r="K270" s="6"/>
      <c r="L270" s="6"/>
      <c r="M270" s="6"/>
      <c r="N270" s="6"/>
      <c r="O270" s="6"/>
      <c r="P270" s="6"/>
    </row>
    <row r="271" spans="1:16" ht="14.25" customHeight="1" x14ac:dyDescent="0.25">
      <c r="A271" s="6"/>
      <c r="B271" s="6"/>
      <c r="C271" s="6"/>
      <c r="D271" s="6"/>
      <c r="E271" s="6"/>
      <c r="F271" s="6"/>
      <c r="G271" s="6"/>
      <c r="H271" s="6"/>
      <c r="I271" s="6"/>
      <c r="J271" s="6"/>
      <c r="K271" s="6"/>
      <c r="L271" s="6"/>
      <c r="M271" s="6"/>
      <c r="N271" s="6"/>
      <c r="O271" s="6"/>
      <c r="P271" s="6"/>
    </row>
    <row r="272" spans="1:16" ht="14.25" customHeight="1" x14ac:dyDescent="0.25">
      <c r="A272" s="6"/>
      <c r="B272" s="6"/>
      <c r="C272" s="6"/>
      <c r="D272" s="6"/>
      <c r="E272" s="6"/>
      <c r="F272" s="6"/>
      <c r="G272" s="6"/>
      <c r="H272" s="6"/>
      <c r="I272" s="6"/>
      <c r="J272" s="6"/>
      <c r="K272" s="6"/>
      <c r="L272" s="6"/>
      <c r="M272" s="6"/>
      <c r="N272" s="6"/>
      <c r="O272" s="6"/>
      <c r="P272" s="6"/>
    </row>
    <row r="273" spans="1:16" ht="14.25" customHeight="1" x14ac:dyDescent="0.25">
      <c r="A273" s="6"/>
      <c r="B273" s="6"/>
      <c r="C273" s="6"/>
      <c r="D273" s="6"/>
      <c r="E273" s="6"/>
      <c r="F273" s="6"/>
      <c r="G273" s="6"/>
      <c r="H273" s="6"/>
      <c r="I273" s="6"/>
      <c r="J273" s="6"/>
      <c r="K273" s="6"/>
      <c r="L273" s="6"/>
      <c r="M273" s="6"/>
      <c r="N273" s="6"/>
      <c r="O273" s="6"/>
      <c r="P273" s="6"/>
    </row>
    <row r="274" spans="1:16" ht="14.25" customHeight="1" x14ac:dyDescent="0.25">
      <c r="A274" s="6"/>
      <c r="B274" s="6"/>
      <c r="C274" s="6"/>
      <c r="D274" s="6"/>
      <c r="E274" s="6"/>
      <c r="F274" s="6"/>
      <c r="G274" s="6"/>
      <c r="H274" s="6"/>
      <c r="I274" s="6"/>
      <c r="J274" s="6"/>
      <c r="K274" s="6"/>
      <c r="L274" s="6"/>
      <c r="M274" s="6"/>
      <c r="N274" s="6"/>
      <c r="O274" s="6"/>
      <c r="P274" s="6"/>
    </row>
    <row r="275" spans="1:16" ht="14.25" customHeight="1" x14ac:dyDescent="0.25">
      <c r="A275" s="6"/>
      <c r="B275" s="6"/>
      <c r="C275" s="6"/>
      <c r="D275" s="6"/>
      <c r="E275" s="6"/>
      <c r="F275" s="6"/>
      <c r="G275" s="6"/>
      <c r="H275" s="6"/>
      <c r="I275" s="6"/>
      <c r="J275" s="6"/>
      <c r="K275" s="6"/>
      <c r="L275" s="6"/>
      <c r="M275" s="6"/>
      <c r="N275" s="6"/>
      <c r="O275" s="6"/>
      <c r="P275" s="6"/>
    </row>
    <row r="276" spans="1:16" ht="14.25" customHeight="1" x14ac:dyDescent="0.25">
      <c r="A276" s="6"/>
      <c r="B276" s="6"/>
      <c r="C276" s="6"/>
      <c r="D276" s="6"/>
      <c r="E276" s="6"/>
      <c r="F276" s="6"/>
      <c r="G276" s="6"/>
      <c r="H276" s="6"/>
      <c r="I276" s="6"/>
      <c r="J276" s="6"/>
      <c r="K276" s="6"/>
      <c r="L276" s="6"/>
      <c r="M276" s="6"/>
      <c r="N276" s="6"/>
      <c r="O276" s="6"/>
      <c r="P276" s="6"/>
    </row>
    <row r="277" spans="1:16" ht="14.25" customHeight="1" x14ac:dyDescent="0.25">
      <c r="A277" s="6"/>
      <c r="B277" s="6"/>
      <c r="C277" s="6"/>
      <c r="D277" s="6"/>
      <c r="E277" s="6"/>
      <c r="F277" s="6"/>
      <c r="G277" s="6"/>
      <c r="H277" s="6"/>
      <c r="I277" s="6"/>
      <c r="J277" s="6"/>
      <c r="K277" s="6"/>
      <c r="L277" s="6"/>
      <c r="M277" s="6"/>
      <c r="N277" s="6"/>
      <c r="O277" s="6"/>
      <c r="P277" s="6"/>
    </row>
    <row r="278" spans="1:16" ht="14.25" customHeight="1" x14ac:dyDescent="0.25">
      <c r="A278" s="6"/>
      <c r="B278" s="6"/>
      <c r="C278" s="6"/>
      <c r="D278" s="6"/>
      <c r="E278" s="6"/>
      <c r="F278" s="6"/>
      <c r="G278" s="6"/>
      <c r="H278" s="6"/>
      <c r="I278" s="6"/>
      <c r="J278" s="6"/>
      <c r="K278" s="6"/>
      <c r="L278" s="6"/>
      <c r="M278" s="6"/>
      <c r="N278" s="6"/>
      <c r="O278" s="6"/>
      <c r="P278" s="6"/>
    </row>
    <row r="279" spans="1:16" ht="14.25" customHeight="1" x14ac:dyDescent="0.25">
      <c r="A279" s="6"/>
      <c r="B279" s="6"/>
      <c r="C279" s="6"/>
      <c r="D279" s="6"/>
      <c r="E279" s="6"/>
      <c r="F279" s="6"/>
      <c r="G279" s="6"/>
      <c r="H279" s="6"/>
      <c r="I279" s="6"/>
      <c r="J279" s="6"/>
      <c r="K279" s="6"/>
      <c r="L279" s="6"/>
      <c r="M279" s="6"/>
      <c r="N279" s="6"/>
      <c r="O279" s="6"/>
      <c r="P279" s="6"/>
    </row>
    <row r="280" spans="1:16" ht="14.25" customHeight="1" x14ac:dyDescent="0.25">
      <c r="A280" s="6"/>
      <c r="B280" s="6"/>
      <c r="C280" s="6"/>
      <c r="D280" s="6"/>
      <c r="E280" s="6"/>
      <c r="F280" s="6"/>
      <c r="G280" s="6"/>
      <c r="H280" s="6"/>
      <c r="I280" s="6"/>
      <c r="J280" s="6"/>
      <c r="K280" s="6"/>
      <c r="L280" s="6"/>
      <c r="M280" s="6"/>
      <c r="N280" s="6"/>
      <c r="O280" s="6"/>
      <c r="P280" s="6"/>
    </row>
    <row r="281" spans="1:16" ht="14.25" customHeight="1" x14ac:dyDescent="0.25">
      <c r="A281" s="6"/>
      <c r="B281" s="6"/>
      <c r="C281" s="6"/>
      <c r="D281" s="6"/>
      <c r="E281" s="6"/>
      <c r="F281" s="6"/>
      <c r="G281" s="6"/>
      <c r="H281" s="6"/>
      <c r="I281" s="6"/>
      <c r="J281" s="6"/>
      <c r="K281" s="6"/>
      <c r="L281" s="6"/>
      <c r="M281" s="6"/>
      <c r="N281" s="6"/>
      <c r="O281" s="6"/>
      <c r="P281" s="6"/>
    </row>
    <row r="282" spans="1:16" ht="14.25" customHeight="1" x14ac:dyDescent="0.25">
      <c r="A282" s="6"/>
      <c r="B282" s="6"/>
      <c r="C282" s="6"/>
      <c r="D282" s="6"/>
      <c r="E282" s="6"/>
      <c r="F282" s="6"/>
      <c r="G282" s="6"/>
      <c r="H282" s="6"/>
      <c r="I282" s="6"/>
      <c r="J282" s="6"/>
      <c r="K282" s="6"/>
      <c r="L282" s="6"/>
      <c r="M282" s="6"/>
      <c r="N282" s="6"/>
      <c r="O282" s="6"/>
      <c r="P282" s="6"/>
    </row>
    <row r="283" spans="1:16" ht="14.25" customHeight="1" x14ac:dyDescent="0.25">
      <c r="A283" s="6"/>
      <c r="B283" s="6"/>
      <c r="C283" s="6"/>
      <c r="D283" s="6"/>
      <c r="E283" s="6"/>
      <c r="F283" s="6"/>
      <c r="G283" s="6"/>
      <c r="H283" s="6"/>
      <c r="I283" s="6"/>
      <c r="J283" s="6"/>
      <c r="K283" s="6"/>
      <c r="L283" s="6"/>
      <c r="M283" s="6"/>
      <c r="N283" s="6"/>
      <c r="O283" s="6"/>
      <c r="P283" s="6"/>
    </row>
    <row r="284" spans="1:16" ht="14.25" customHeight="1" x14ac:dyDescent="0.25">
      <c r="A284" s="6"/>
      <c r="B284" s="6"/>
      <c r="C284" s="6"/>
      <c r="D284" s="6"/>
      <c r="E284" s="6"/>
      <c r="F284" s="6"/>
      <c r="G284" s="6"/>
      <c r="H284" s="6"/>
      <c r="I284" s="6"/>
      <c r="J284" s="6"/>
      <c r="K284" s="6"/>
      <c r="L284" s="6"/>
      <c r="M284" s="6"/>
      <c r="N284" s="6"/>
      <c r="O284" s="6"/>
      <c r="P284" s="6"/>
    </row>
    <row r="285" spans="1:16" ht="14.25" customHeight="1" x14ac:dyDescent="0.25">
      <c r="A285" s="6"/>
      <c r="B285" s="6"/>
      <c r="C285" s="6"/>
      <c r="D285" s="6"/>
      <c r="E285" s="6"/>
      <c r="F285" s="6"/>
      <c r="G285" s="6"/>
      <c r="H285" s="6"/>
      <c r="I285" s="6"/>
      <c r="J285" s="6"/>
      <c r="K285" s="6"/>
      <c r="L285" s="6"/>
      <c r="M285" s="6"/>
      <c r="N285" s="6"/>
      <c r="O285" s="6"/>
      <c r="P285" s="6"/>
    </row>
    <row r="286" spans="1:16" ht="14.25" customHeight="1" x14ac:dyDescent="0.25">
      <c r="A286" s="6"/>
      <c r="B286" s="6"/>
      <c r="C286" s="6"/>
      <c r="D286" s="6"/>
      <c r="E286" s="6"/>
      <c r="F286" s="6"/>
      <c r="G286" s="6"/>
      <c r="H286" s="6"/>
      <c r="I286" s="6"/>
      <c r="J286" s="6"/>
      <c r="K286" s="6"/>
      <c r="L286" s="6"/>
      <c r="M286" s="6"/>
      <c r="N286" s="6"/>
      <c r="O286" s="6"/>
      <c r="P286" s="6"/>
    </row>
    <row r="287" spans="1:16" ht="14.25" customHeight="1" x14ac:dyDescent="0.25">
      <c r="A287" s="6"/>
      <c r="B287" s="6"/>
      <c r="C287" s="6"/>
      <c r="D287" s="6"/>
      <c r="E287" s="6"/>
      <c r="F287" s="6"/>
      <c r="G287" s="6"/>
      <c r="H287" s="6"/>
      <c r="I287" s="6"/>
      <c r="J287" s="6"/>
      <c r="K287" s="6"/>
      <c r="L287" s="6"/>
      <c r="M287" s="6"/>
      <c r="N287" s="6"/>
      <c r="O287" s="6"/>
      <c r="P287" s="6"/>
    </row>
    <row r="288" spans="1:16" ht="14.25" customHeight="1" x14ac:dyDescent="0.25">
      <c r="A288" s="6"/>
      <c r="B288" s="6"/>
      <c r="C288" s="6"/>
      <c r="D288" s="6"/>
      <c r="E288" s="6"/>
      <c r="F288" s="6"/>
      <c r="G288" s="6"/>
      <c r="H288" s="6"/>
      <c r="I288" s="6"/>
      <c r="J288" s="6"/>
      <c r="K288" s="6"/>
      <c r="L288" s="6"/>
      <c r="M288" s="6"/>
      <c r="N288" s="6"/>
      <c r="O288" s="6"/>
      <c r="P288" s="6"/>
    </row>
    <row r="289" spans="1:16" ht="14.25" customHeight="1" x14ac:dyDescent="0.25">
      <c r="A289" s="6"/>
      <c r="B289" s="6"/>
      <c r="C289" s="6"/>
      <c r="D289" s="6"/>
      <c r="E289" s="6"/>
      <c r="F289" s="6"/>
      <c r="G289" s="6"/>
      <c r="H289" s="6"/>
      <c r="I289" s="6"/>
      <c r="J289" s="6"/>
      <c r="K289" s="6"/>
      <c r="L289" s="6"/>
      <c r="M289" s="6"/>
      <c r="N289" s="6"/>
      <c r="O289" s="6"/>
      <c r="P289" s="6"/>
    </row>
    <row r="290" spans="1:16" ht="14.25" customHeight="1" x14ac:dyDescent="0.25">
      <c r="A290" s="6"/>
      <c r="B290" s="6"/>
      <c r="C290" s="6"/>
      <c r="D290" s="6"/>
      <c r="E290" s="6"/>
      <c r="F290" s="6"/>
      <c r="G290" s="6"/>
      <c r="H290" s="6"/>
      <c r="I290" s="6"/>
      <c r="J290" s="6"/>
      <c r="K290" s="6"/>
      <c r="L290" s="6"/>
      <c r="M290" s="6"/>
      <c r="N290" s="6"/>
      <c r="O290" s="6"/>
      <c r="P290" s="6"/>
    </row>
    <row r="291" spans="1:16" ht="14.25" customHeight="1" x14ac:dyDescent="0.25">
      <c r="A291" s="6"/>
      <c r="B291" s="6"/>
      <c r="C291" s="6"/>
      <c r="D291" s="6"/>
      <c r="E291" s="6"/>
      <c r="F291" s="6"/>
      <c r="G291" s="6"/>
      <c r="H291" s="6"/>
      <c r="I291" s="6"/>
      <c r="J291" s="6"/>
      <c r="K291" s="6"/>
      <c r="L291" s="6"/>
      <c r="M291" s="6"/>
      <c r="N291" s="6"/>
      <c r="O291" s="6"/>
      <c r="P291" s="6"/>
    </row>
    <row r="292" spans="1:16" ht="14.25" customHeight="1" x14ac:dyDescent="0.25">
      <c r="A292" s="6"/>
      <c r="B292" s="6"/>
      <c r="C292" s="6"/>
      <c r="D292" s="6"/>
      <c r="E292" s="6"/>
      <c r="F292" s="6"/>
      <c r="G292" s="6"/>
      <c r="H292" s="6"/>
      <c r="I292" s="6"/>
      <c r="J292" s="6"/>
      <c r="K292" s="6"/>
      <c r="L292" s="6"/>
      <c r="M292" s="6"/>
      <c r="N292" s="6"/>
      <c r="O292" s="6"/>
      <c r="P292" s="6"/>
    </row>
    <row r="293" spans="1:16" ht="14.25" customHeight="1" x14ac:dyDescent="0.25">
      <c r="A293" s="6"/>
      <c r="B293" s="6"/>
      <c r="C293" s="6"/>
      <c r="D293" s="6"/>
      <c r="E293" s="6"/>
      <c r="F293" s="6"/>
      <c r="G293" s="6"/>
      <c r="H293" s="6"/>
      <c r="I293" s="6"/>
      <c r="J293" s="6"/>
      <c r="K293" s="6"/>
      <c r="L293" s="6"/>
      <c r="M293" s="6"/>
      <c r="N293" s="6"/>
      <c r="O293" s="6"/>
      <c r="P293" s="6"/>
    </row>
    <row r="294" spans="1:16" ht="14.25" customHeight="1" x14ac:dyDescent="0.25">
      <c r="A294" s="6"/>
      <c r="B294" s="6"/>
      <c r="C294" s="6"/>
      <c r="D294" s="6"/>
      <c r="E294" s="6"/>
      <c r="F294" s="6"/>
      <c r="G294" s="6"/>
      <c r="H294" s="6"/>
      <c r="I294" s="6"/>
      <c r="J294" s="6"/>
      <c r="K294" s="6"/>
      <c r="L294" s="6"/>
      <c r="M294" s="6"/>
      <c r="N294" s="6"/>
      <c r="O294" s="6"/>
      <c r="P294" s="6"/>
    </row>
    <row r="295" spans="1:16" ht="14.25" customHeight="1" x14ac:dyDescent="0.25">
      <c r="A295" s="6"/>
      <c r="B295" s="6"/>
      <c r="C295" s="6"/>
      <c r="D295" s="6"/>
      <c r="E295" s="6"/>
      <c r="F295" s="6"/>
      <c r="G295" s="6"/>
      <c r="H295" s="6"/>
      <c r="I295" s="6"/>
      <c r="J295" s="6"/>
      <c r="K295" s="6"/>
      <c r="L295" s="6"/>
      <c r="M295" s="6"/>
      <c r="N295" s="6"/>
      <c r="O295" s="6"/>
      <c r="P295" s="6"/>
    </row>
    <row r="296" spans="1:16" ht="14.25" customHeight="1" x14ac:dyDescent="0.25">
      <c r="A296" s="6"/>
      <c r="B296" s="6"/>
      <c r="C296" s="6"/>
      <c r="D296" s="6"/>
      <c r="E296" s="6"/>
      <c r="F296" s="6"/>
      <c r="G296" s="6"/>
      <c r="H296" s="6"/>
      <c r="I296" s="6"/>
      <c r="J296" s="6"/>
      <c r="K296" s="6"/>
      <c r="L296" s="6"/>
      <c r="M296" s="6"/>
      <c r="N296" s="6"/>
      <c r="O296" s="6"/>
      <c r="P296" s="6"/>
    </row>
    <row r="297" spans="1:16" ht="14.25" customHeight="1" x14ac:dyDescent="0.25">
      <c r="A297" s="6"/>
      <c r="B297" s="6"/>
      <c r="C297" s="6"/>
      <c r="D297" s="6"/>
      <c r="E297" s="6"/>
      <c r="F297" s="6"/>
      <c r="G297" s="6"/>
      <c r="H297" s="6"/>
      <c r="I297" s="6"/>
      <c r="J297" s="6"/>
      <c r="K297" s="6"/>
      <c r="L297" s="6"/>
      <c r="M297" s="6"/>
      <c r="N297" s="6"/>
      <c r="O297" s="6"/>
      <c r="P297" s="6"/>
    </row>
    <row r="298" spans="1:16" ht="14.25" customHeight="1" x14ac:dyDescent="0.25">
      <c r="A298" s="6"/>
      <c r="B298" s="6"/>
      <c r="C298" s="6"/>
      <c r="D298" s="6"/>
      <c r="E298" s="6"/>
      <c r="F298" s="6"/>
      <c r="G298" s="6"/>
      <c r="H298" s="6"/>
      <c r="I298" s="6"/>
      <c r="J298" s="6"/>
      <c r="K298" s="6"/>
      <c r="L298" s="6"/>
      <c r="M298" s="6"/>
      <c r="N298" s="6"/>
      <c r="O298" s="6"/>
      <c r="P298" s="6"/>
    </row>
    <row r="299" spans="1:16" ht="14.25" customHeight="1" x14ac:dyDescent="0.25">
      <c r="A299" s="6"/>
      <c r="B299" s="6"/>
      <c r="C299" s="6"/>
      <c r="D299" s="6"/>
      <c r="E299" s="6"/>
      <c r="F299" s="6"/>
      <c r="G299" s="6"/>
      <c r="H299" s="6"/>
      <c r="I299" s="6"/>
      <c r="J299" s="6"/>
      <c r="K299" s="6"/>
      <c r="L299" s="6"/>
      <c r="M299" s="6"/>
      <c r="N299" s="6"/>
      <c r="O299" s="6"/>
      <c r="P299" s="6"/>
    </row>
    <row r="300" spans="1:16" ht="14.25" customHeight="1" x14ac:dyDescent="0.25">
      <c r="A300" s="6"/>
      <c r="B300" s="6"/>
      <c r="C300" s="6"/>
      <c r="D300" s="6"/>
      <c r="E300" s="6"/>
      <c r="F300" s="6"/>
      <c r="G300" s="6"/>
      <c r="H300" s="6"/>
      <c r="I300" s="6"/>
      <c r="J300" s="6"/>
      <c r="K300" s="6"/>
      <c r="L300" s="6"/>
      <c r="M300" s="6"/>
      <c r="N300" s="6"/>
      <c r="O300" s="6"/>
      <c r="P300" s="6"/>
    </row>
    <row r="301" spans="1:16" ht="14.25" customHeight="1" x14ac:dyDescent="0.25">
      <c r="A301" s="6"/>
      <c r="B301" s="6"/>
      <c r="C301" s="6"/>
      <c r="D301" s="6"/>
      <c r="E301" s="6"/>
      <c r="F301" s="6"/>
      <c r="G301" s="6"/>
      <c r="H301" s="6"/>
      <c r="I301" s="6"/>
      <c r="J301" s="6"/>
      <c r="K301" s="6"/>
      <c r="L301" s="6"/>
      <c r="M301" s="6"/>
      <c r="N301" s="6"/>
      <c r="O301" s="6"/>
      <c r="P301" s="6"/>
    </row>
    <row r="302" spans="1:16" ht="14.25" customHeight="1" x14ac:dyDescent="0.25">
      <c r="A302" s="6"/>
      <c r="B302" s="6"/>
      <c r="C302" s="6"/>
      <c r="D302" s="6"/>
      <c r="E302" s="6"/>
      <c r="F302" s="6"/>
      <c r="G302" s="6"/>
      <c r="H302" s="6"/>
      <c r="I302" s="6"/>
      <c r="J302" s="6"/>
      <c r="K302" s="6"/>
      <c r="L302" s="6"/>
      <c r="M302" s="6"/>
      <c r="N302" s="6"/>
      <c r="O302" s="6"/>
      <c r="P302" s="6"/>
    </row>
    <row r="303" spans="1:16" ht="14.25" customHeight="1" x14ac:dyDescent="0.25">
      <c r="A303" s="6"/>
      <c r="B303" s="6"/>
      <c r="C303" s="6"/>
      <c r="D303" s="6"/>
      <c r="E303" s="6"/>
      <c r="F303" s="6"/>
      <c r="G303" s="6"/>
      <c r="H303" s="6"/>
      <c r="I303" s="6"/>
      <c r="J303" s="6"/>
      <c r="K303" s="6"/>
      <c r="L303" s="6"/>
      <c r="M303" s="6"/>
      <c r="N303" s="6"/>
      <c r="O303" s="6"/>
      <c r="P303" s="6"/>
    </row>
    <row r="304" spans="1:16" ht="14.25" customHeight="1" x14ac:dyDescent="0.25">
      <c r="A304" s="6"/>
      <c r="B304" s="6"/>
      <c r="C304" s="6"/>
      <c r="D304" s="6"/>
      <c r="E304" s="6"/>
      <c r="F304" s="6"/>
      <c r="G304" s="6"/>
      <c r="H304" s="6"/>
      <c r="I304" s="6"/>
      <c r="J304" s="6"/>
      <c r="K304" s="6"/>
      <c r="L304" s="6"/>
      <c r="M304" s="6"/>
      <c r="N304" s="6"/>
      <c r="O304" s="6"/>
      <c r="P304" s="6"/>
    </row>
    <row r="305" spans="1:16" ht="14.25" customHeight="1" x14ac:dyDescent="0.25">
      <c r="A305" s="6"/>
      <c r="B305" s="6"/>
      <c r="C305" s="6"/>
      <c r="D305" s="6"/>
      <c r="E305" s="6"/>
      <c r="F305" s="6"/>
      <c r="G305" s="6"/>
      <c r="H305" s="6"/>
      <c r="I305" s="6"/>
      <c r="J305" s="6"/>
      <c r="K305" s="6"/>
      <c r="L305" s="6"/>
      <c r="M305" s="6"/>
      <c r="N305" s="6"/>
      <c r="O305" s="6"/>
      <c r="P305" s="6"/>
    </row>
    <row r="306" spans="1:16" ht="14.25" customHeight="1" x14ac:dyDescent="0.25">
      <c r="A306" s="6"/>
      <c r="B306" s="6"/>
      <c r="C306" s="6"/>
      <c r="D306" s="6"/>
      <c r="E306" s="6"/>
      <c r="F306" s="6"/>
      <c r="G306" s="6"/>
      <c r="H306" s="6"/>
      <c r="I306" s="6"/>
      <c r="J306" s="6"/>
      <c r="K306" s="6"/>
      <c r="L306" s="6"/>
      <c r="M306" s="6"/>
      <c r="N306" s="6"/>
      <c r="O306" s="6"/>
      <c r="P306" s="6"/>
    </row>
    <row r="307" spans="1:16" ht="14.25" customHeight="1" x14ac:dyDescent="0.25">
      <c r="A307" s="6"/>
      <c r="B307" s="6"/>
      <c r="C307" s="6"/>
      <c r="D307" s="6"/>
      <c r="E307" s="6"/>
      <c r="F307" s="6"/>
      <c r="G307" s="6"/>
      <c r="H307" s="6"/>
      <c r="I307" s="6"/>
      <c r="J307" s="6"/>
      <c r="K307" s="6"/>
      <c r="L307" s="6"/>
      <c r="M307" s="6"/>
      <c r="N307" s="6"/>
      <c r="O307" s="6"/>
      <c r="P307" s="6"/>
    </row>
    <row r="308" spans="1:16" ht="14.25" customHeight="1" x14ac:dyDescent="0.25">
      <c r="A308" s="6"/>
      <c r="B308" s="6"/>
      <c r="C308" s="6"/>
      <c r="D308" s="6"/>
      <c r="E308" s="6"/>
      <c r="F308" s="6"/>
      <c r="G308" s="6"/>
      <c r="H308" s="6"/>
      <c r="I308" s="6"/>
      <c r="J308" s="6"/>
      <c r="K308" s="6"/>
      <c r="L308" s="6"/>
      <c r="M308" s="6"/>
      <c r="N308" s="6"/>
      <c r="O308" s="6"/>
      <c r="P308" s="6"/>
    </row>
    <row r="309" spans="1:16" ht="14.25" customHeight="1" x14ac:dyDescent="0.25">
      <c r="A309" s="6"/>
      <c r="B309" s="6"/>
      <c r="C309" s="6"/>
      <c r="D309" s="6"/>
      <c r="E309" s="6"/>
      <c r="F309" s="6"/>
      <c r="G309" s="6"/>
      <c r="H309" s="6"/>
      <c r="I309" s="6"/>
      <c r="J309" s="6"/>
      <c r="K309" s="6"/>
      <c r="L309" s="6"/>
      <c r="M309" s="6"/>
      <c r="N309" s="6"/>
      <c r="O309" s="6"/>
      <c r="P309" s="6"/>
    </row>
    <row r="310" spans="1:16" ht="14.25" customHeight="1" x14ac:dyDescent="0.25">
      <c r="A310" s="6"/>
      <c r="B310" s="6"/>
      <c r="C310" s="6"/>
      <c r="D310" s="6"/>
      <c r="E310" s="6"/>
      <c r="F310" s="6"/>
      <c r="G310" s="6"/>
      <c r="H310" s="6"/>
      <c r="I310" s="6"/>
      <c r="J310" s="6"/>
      <c r="K310" s="6"/>
      <c r="L310" s="6"/>
      <c r="M310" s="6"/>
      <c r="N310" s="6"/>
      <c r="O310" s="6"/>
      <c r="P310" s="6"/>
    </row>
    <row r="311" spans="1:16" ht="14.25" customHeight="1" x14ac:dyDescent="0.25">
      <c r="A311" s="6"/>
      <c r="B311" s="6"/>
      <c r="C311" s="6"/>
      <c r="D311" s="6"/>
      <c r="E311" s="6"/>
      <c r="F311" s="6"/>
      <c r="G311" s="6"/>
      <c r="H311" s="6"/>
      <c r="I311" s="6"/>
      <c r="J311" s="6"/>
      <c r="K311" s="6"/>
      <c r="L311" s="6"/>
      <c r="M311" s="6"/>
      <c r="N311" s="6"/>
      <c r="O311" s="6"/>
      <c r="P311" s="6"/>
    </row>
    <row r="312" spans="1:16" ht="14.25" customHeight="1" x14ac:dyDescent="0.25">
      <c r="A312" s="6"/>
      <c r="B312" s="6"/>
      <c r="C312" s="6"/>
      <c r="D312" s="6"/>
      <c r="E312" s="6"/>
      <c r="F312" s="6"/>
      <c r="G312" s="6"/>
      <c r="H312" s="6"/>
      <c r="I312" s="6"/>
      <c r="J312" s="6"/>
      <c r="K312" s="6"/>
      <c r="L312" s="6"/>
      <c r="M312" s="6"/>
      <c r="N312" s="6"/>
      <c r="O312" s="6"/>
      <c r="P312" s="6"/>
    </row>
    <row r="313" spans="1:16" ht="14.25" customHeight="1" x14ac:dyDescent="0.25">
      <c r="A313" s="6"/>
      <c r="B313" s="6"/>
      <c r="C313" s="6"/>
      <c r="D313" s="6"/>
      <c r="E313" s="6"/>
      <c r="F313" s="6"/>
      <c r="G313" s="6"/>
      <c r="H313" s="6"/>
      <c r="I313" s="6"/>
      <c r="J313" s="6"/>
      <c r="K313" s="6"/>
      <c r="L313" s="6"/>
      <c r="M313" s="6"/>
      <c r="N313" s="6"/>
      <c r="O313" s="6"/>
      <c r="P313" s="6"/>
    </row>
    <row r="314" spans="1:16" ht="14.25" customHeight="1" x14ac:dyDescent="0.25">
      <c r="A314" s="6"/>
      <c r="B314" s="6"/>
      <c r="C314" s="6"/>
      <c r="D314" s="6"/>
      <c r="E314" s="6"/>
      <c r="F314" s="6"/>
      <c r="G314" s="6"/>
      <c r="H314" s="6"/>
      <c r="I314" s="6"/>
      <c r="J314" s="6"/>
      <c r="K314" s="6"/>
      <c r="L314" s="6"/>
      <c r="M314" s="6"/>
      <c r="N314" s="6"/>
      <c r="O314" s="6"/>
      <c r="P314" s="6"/>
    </row>
    <row r="315" spans="1:16" ht="14.25" customHeight="1" x14ac:dyDescent="0.25">
      <c r="A315" s="6"/>
      <c r="B315" s="6"/>
      <c r="C315" s="6"/>
      <c r="D315" s="6"/>
      <c r="E315" s="6"/>
      <c r="F315" s="6"/>
      <c r="G315" s="6"/>
      <c r="H315" s="6"/>
      <c r="I315" s="6"/>
      <c r="J315" s="6"/>
      <c r="K315" s="6"/>
      <c r="L315" s="6"/>
      <c r="M315" s="6"/>
      <c r="N315" s="6"/>
      <c r="O315" s="6"/>
      <c r="P315" s="6"/>
    </row>
    <row r="316" spans="1:16" ht="14.25" customHeight="1" x14ac:dyDescent="0.25">
      <c r="A316" s="6"/>
      <c r="B316" s="6"/>
      <c r="C316" s="6"/>
      <c r="D316" s="6"/>
      <c r="E316" s="6"/>
      <c r="F316" s="6"/>
      <c r="G316" s="6"/>
      <c r="H316" s="6"/>
      <c r="I316" s="6"/>
      <c r="J316" s="6"/>
      <c r="K316" s="6"/>
      <c r="L316" s="6"/>
      <c r="M316" s="6"/>
      <c r="N316" s="6"/>
      <c r="O316" s="6"/>
      <c r="P316" s="6"/>
    </row>
    <row r="317" spans="1:16" ht="14.25" customHeight="1" x14ac:dyDescent="0.25">
      <c r="A317" s="6"/>
      <c r="B317" s="6"/>
      <c r="C317" s="6"/>
      <c r="D317" s="6"/>
      <c r="E317" s="6"/>
      <c r="F317" s="6"/>
      <c r="G317" s="6"/>
      <c r="H317" s="6"/>
      <c r="I317" s="6"/>
      <c r="J317" s="6"/>
      <c r="K317" s="6"/>
      <c r="L317" s="6"/>
      <c r="M317" s="6"/>
      <c r="N317" s="6"/>
      <c r="O317" s="6"/>
      <c r="P317" s="6"/>
    </row>
    <row r="318" spans="1:16" ht="14.25" customHeight="1" x14ac:dyDescent="0.25">
      <c r="A318" s="6"/>
      <c r="B318" s="6"/>
      <c r="C318" s="6"/>
      <c r="D318" s="6"/>
      <c r="E318" s="6"/>
      <c r="F318" s="6"/>
      <c r="G318" s="6"/>
      <c r="H318" s="6"/>
      <c r="I318" s="6"/>
      <c r="J318" s="6"/>
      <c r="K318" s="6"/>
      <c r="L318" s="6"/>
      <c r="M318" s="6"/>
      <c r="N318" s="6"/>
      <c r="O318" s="6"/>
      <c r="P318" s="6"/>
    </row>
    <row r="319" spans="1:16" ht="14.25" customHeight="1" x14ac:dyDescent="0.25">
      <c r="A319" s="6"/>
      <c r="B319" s="6"/>
      <c r="C319" s="6"/>
      <c r="D319" s="6"/>
      <c r="E319" s="6"/>
      <c r="F319" s="6"/>
      <c r="G319" s="6"/>
      <c r="H319" s="6"/>
      <c r="I319" s="6"/>
      <c r="J319" s="6"/>
      <c r="K319" s="6"/>
      <c r="L319" s="6"/>
      <c r="M319" s="6"/>
      <c r="N319" s="6"/>
      <c r="O319" s="6"/>
      <c r="P319" s="6"/>
    </row>
    <row r="320" spans="1:16" ht="14.25" customHeight="1" x14ac:dyDescent="0.25">
      <c r="A320" s="6"/>
      <c r="B320" s="6"/>
      <c r="C320" s="6"/>
      <c r="D320" s="6"/>
      <c r="E320" s="6"/>
      <c r="F320" s="6"/>
      <c r="G320" s="6"/>
      <c r="H320" s="6"/>
      <c r="I320" s="6"/>
      <c r="J320" s="6"/>
      <c r="K320" s="6"/>
      <c r="L320" s="6"/>
      <c r="M320" s="6"/>
      <c r="N320" s="6"/>
      <c r="O320" s="6"/>
      <c r="P320" s="6"/>
    </row>
    <row r="321" spans="1:16" ht="14.25" customHeight="1" x14ac:dyDescent="0.25">
      <c r="A321" s="6"/>
      <c r="B321" s="6"/>
      <c r="C321" s="6"/>
      <c r="D321" s="6"/>
      <c r="E321" s="6"/>
      <c r="F321" s="6"/>
      <c r="G321" s="6"/>
      <c r="H321" s="6"/>
      <c r="I321" s="6"/>
      <c r="J321" s="6"/>
      <c r="K321" s="6"/>
      <c r="L321" s="6"/>
      <c r="M321" s="6"/>
      <c r="N321" s="6"/>
      <c r="O321" s="6"/>
      <c r="P321" s="6"/>
    </row>
    <row r="322" spans="1:16" ht="14.25" customHeight="1" x14ac:dyDescent="0.25">
      <c r="A322" s="6"/>
      <c r="B322" s="6"/>
      <c r="C322" s="6"/>
      <c r="D322" s="6"/>
      <c r="E322" s="6"/>
      <c r="F322" s="6"/>
      <c r="G322" s="6"/>
      <c r="H322" s="6"/>
      <c r="I322" s="6"/>
      <c r="J322" s="6"/>
      <c r="K322" s="6"/>
      <c r="L322" s="6"/>
      <c r="M322" s="6"/>
      <c r="N322" s="6"/>
      <c r="O322" s="6"/>
      <c r="P322" s="6"/>
    </row>
    <row r="323" spans="1:16" ht="14.25" customHeight="1" x14ac:dyDescent="0.25">
      <c r="A323" s="6"/>
      <c r="B323" s="6"/>
      <c r="C323" s="6"/>
      <c r="D323" s="6"/>
      <c r="E323" s="6"/>
      <c r="F323" s="6"/>
      <c r="G323" s="6"/>
      <c r="H323" s="6"/>
      <c r="I323" s="6"/>
      <c r="J323" s="6"/>
      <c r="K323" s="6"/>
      <c r="L323" s="6"/>
      <c r="M323" s="6"/>
      <c r="N323" s="6"/>
      <c r="O323" s="6"/>
      <c r="P323" s="6"/>
    </row>
    <row r="324" spans="1:16" ht="14.25" customHeight="1" x14ac:dyDescent="0.25">
      <c r="A324" s="6"/>
      <c r="B324" s="6"/>
      <c r="C324" s="6"/>
      <c r="D324" s="6"/>
      <c r="E324" s="6"/>
      <c r="F324" s="6"/>
      <c r="G324" s="6"/>
      <c r="H324" s="6"/>
      <c r="I324" s="6"/>
      <c r="J324" s="6"/>
      <c r="K324" s="6"/>
      <c r="L324" s="6"/>
      <c r="M324" s="6"/>
      <c r="N324" s="6"/>
      <c r="O324" s="6"/>
      <c r="P324" s="6"/>
    </row>
    <row r="325" spans="1:16" ht="14.25" customHeight="1" x14ac:dyDescent="0.25">
      <c r="A325" s="6"/>
      <c r="B325" s="6"/>
      <c r="C325" s="6"/>
      <c r="D325" s="6"/>
      <c r="E325" s="6"/>
      <c r="F325" s="6"/>
      <c r="G325" s="6"/>
      <c r="H325" s="6"/>
      <c r="I325" s="6"/>
      <c r="J325" s="6"/>
      <c r="K325" s="6"/>
      <c r="L325" s="6"/>
      <c r="M325" s="6"/>
      <c r="N325" s="6"/>
      <c r="O325" s="6"/>
      <c r="P325" s="6"/>
    </row>
    <row r="326" spans="1:16" ht="14.25" customHeight="1" x14ac:dyDescent="0.25">
      <c r="A326" s="6"/>
      <c r="B326" s="6"/>
      <c r="C326" s="6"/>
      <c r="D326" s="6"/>
      <c r="E326" s="6"/>
      <c r="F326" s="6"/>
      <c r="G326" s="6"/>
      <c r="H326" s="6"/>
      <c r="I326" s="6"/>
      <c r="J326" s="6"/>
      <c r="K326" s="6"/>
      <c r="L326" s="6"/>
      <c r="M326" s="6"/>
      <c r="N326" s="6"/>
      <c r="O326" s="6"/>
      <c r="P326" s="6"/>
    </row>
    <row r="327" spans="1:16" ht="14.25" customHeight="1" x14ac:dyDescent="0.25">
      <c r="A327" s="6"/>
      <c r="B327" s="6"/>
      <c r="C327" s="6"/>
      <c r="D327" s="6"/>
      <c r="E327" s="6"/>
      <c r="F327" s="6"/>
      <c r="G327" s="6"/>
      <c r="H327" s="6"/>
      <c r="I327" s="6"/>
      <c r="J327" s="6"/>
      <c r="K327" s="6"/>
      <c r="L327" s="6"/>
      <c r="M327" s="6"/>
      <c r="N327" s="6"/>
      <c r="O327" s="6"/>
      <c r="P327" s="6"/>
    </row>
    <row r="328" spans="1:16" ht="14.25" customHeight="1" x14ac:dyDescent="0.25">
      <c r="A328" s="6"/>
      <c r="B328" s="6"/>
      <c r="C328" s="6"/>
      <c r="D328" s="6"/>
      <c r="E328" s="6"/>
      <c r="F328" s="6"/>
      <c r="G328" s="6"/>
      <c r="H328" s="6"/>
      <c r="I328" s="6"/>
      <c r="J328" s="6"/>
      <c r="K328" s="6"/>
      <c r="L328" s="6"/>
      <c r="M328" s="6"/>
      <c r="N328" s="6"/>
      <c r="O328" s="6"/>
      <c r="P328" s="6"/>
    </row>
    <row r="329" spans="1:16" ht="14.25" customHeight="1" x14ac:dyDescent="0.25">
      <c r="A329" s="6"/>
      <c r="B329" s="6"/>
      <c r="C329" s="6"/>
      <c r="D329" s="6"/>
      <c r="E329" s="6"/>
      <c r="F329" s="6"/>
      <c r="G329" s="6"/>
      <c r="H329" s="6"/>
      <c r="I329" s="6"/>
      <c r="J329" s="6"/>
      <c r="K329" s="6"/>
      <c r="L329" s="6"/>
      <c r="M329" s="6"/>
      <c r="N329" s="6"/>
      <c r="O329" s="6"/>
      <c r="P329" s="6"/>
    </row>
    <row r="330" spans="1:16" ht="14.25" customHeight="1" x14ac:dyDescent="0.25">
      <c r="A330" s="6"/>
      <c r="B330" s="6"/>
      <c r="C330" s="6"/>
      <c r="D330" s="6"/>
      <c r="E330" s="6"/>
      <c r="F330" s="6"/>
      <c r="G330" s="6"/>
      <c r="H330" s="6"/>
      <c r="I330" s="6"/>
      <c r="J330" s="6"/>
      <c r="K330" s="6"/>
      <c r="L330" s="6"/>
      <c r="M330" s="6"/>
      <c r="N330" s="6"/>
      <c r="O330" s="6"/>
      <c r="P330" s="6"/>
    </row>
    <row r="331" spans="1:16" ht="14.25" customHeight="1" x14ac:dyDescent="0.25">
      <c r="A331" s="6"/>
      <c r="B331" s="6"/>
      <c r="C331" s="6"/>
      <c r="D331" s="6"/>
      <c r="E331" s="6"/>
      <c r="F331" s="6"/>
      <c r="G331" s="6"/>
      <c r="H331" s="6"/>
      <c r="I331" s="6"/>
      <c r="J331" s="6"/>
      <c r="K331" s="6"/>
      <c r="L331" s="6"/>
      <c r="M331" s="6"/>
      <c r="N331" s="6"/>
      <c r="O331" s="6"/>
      <c r="P331" s="6"/>
    </row>
    <row r="332" spans="1:16" ht="14.25" customHeight="1" x14ac:dyDescent="0.25">
      <c r="A332" s="6"/>
      <c r="B332" s="6"/>
      <c r="C332" s="6"/>
      <c r="D332" s="6"/>
      <c r="E332" s="6"/>
      <c r="F332" s="6"/>
      <c r="G332" s="6"/>
      <c r="H332" s="6"/>
      <c r="I332" s="6"/>
      <c r="J332" s="6"/>
      <c r="K332" s="6"/>
      <c r="L332" s="6"/>
      <c r="M332" s="6"/>
      <c r="N332" s="6"/>
      <c r="O332" s="6"/>
      <c r="P332" s="6"/>
    </row>
    <row r="333" spans="1:16" ht="14.25" customHeight="1" x14ac:dyDescent="0.25">
      <c r="A333" s="6"/>
      <c r="B333" s="6"/>
      <c r="C333" s="6"/>
      <c r="D333" s="6"/>
      <c r="E333" s="6"/>
      <c r="F333" s="6"/>
      <c r="G333" s="6"/>
      <c r="H333" s="6"/>
      <c r="I333" s="6"/>
      <c r="J333" s="6"/>
      <c r="K333" s="6"/>
      <c r="L333" s="6"/>
      <c r="M333" s="6"/>
      <c r="N333" s="6"/>
      <c r="O333" s="6"/>
      <c r="P333" s="6"/>
    </row>
    <row r="334" spans="1:16" ht="14.25" customHeight="1" x14ac:dyDescent="0.25">
      <c r="A334" s="6"/>
      <c r="B334" s="6"/>
      <c r="C334" s="6"/>
      <c r="D334" s="6"/>
      <c r="E334" s="6"/>
      <c r="F334" s="6"/>
      <c r="G334" s="6"/>
      <c r="H334" s="6"/>
      <c r="I334" s="6"/>
      <c r="J334" s="6"/>
      <c r="K334" s="6"/>
      <c r="L334" s="6"/>
      <c r="M334" s="6"/>
      <c r="N334" s="6"/>
      <c r="O334" s="6"/>
      <c r="P334" s="6"/>
    </row>
    <row r="335" spans="1:16" ht="14.25" customHeight="1" x14ac:dyDescent="0.25">
      <c r="A335" s="6"/>
      <c r="B335" s="6"/>
      <c r="C335" s="6"/>
      <c r="D335" s="6"/>
      <c r="E335" s="6"/>
      <c r="F335" s="6"/>
      <c r="G335" s="6"/>
      <c r="H335" s="6"/>
      <c r="I335" s="6"/>
      <c r="J335" s="6"/>
      <c r="K335" s="6"/>
      <c r="L335" s="6"/>
      <c r="M335" s="6"/>
      <c r="N335" s="6"/>
      <c r="O335" s="6"/>
      <c r="P335" s="6"/>
    </row>
    <row r="336" spans="1:16" ht="14.25" customHeight="1" x14ac:dyDescent="0.25">
      <c r="A336" s="6"/>
      <c r="B336" s="6"/>
      <c r="C336" s="6"/>
      <c r="D336" s="6"/>
      <c r="E336" s="6"/>
      <c r="F336" s="6"/>
      <c r="G336" s="6"/>
      <c r="H336" s="6"/>
      <c r="I336" s="6"/>
      <c r="J336" s="6"/>
      <c r="K336" s="6"/>
      <c r="L336" s="6"/>
      <c r="M336" s="6"/>
      <c r="N336" s="6"/>
      <c r="O336" s="6"/>
      <c r="P336" s="6"/>
    </row>
    <row r="337" spans="1:16" ht="14.25" customHeight="1" x14ac:dyDescent="0.25">
      <c r="A337" s="6"/>
      <c r="B337" s="6"/>
      <c r="C337" s="6"/>
      <c r="D337" s="6"/>
      <c r="E337" s="6"/>
      <c r="F337" s="6"/>
      <c r="G337" s="6"/>
      <c r="H337" s="6"/>
      <c r="I337" s="6"/>
      <c r="J337" s="6"/>
      <c r="K337" s="6"/>
      <c r="L337" s="6"/>
      <c r="M337" s="6"/>
      <c r="N337" s="6"/>
      <c r="O337" s="6"/>
      <c r="P337" s="6"/>
    </row>
    <row r="338" spans="1:16" ht="14.25" customHeight="1" x14ac:dyDescent="0.25">
      <c r="A338" s="6"/>
      <c r="B338" s="6"/>
      <c r="C338" s="6"/>
      <c r="D338" s="6"/>
      <c r="E338" s="6"/>
      <c r="F338" s="6"/>
      <c r="G338" s="6"/>
      <c r="H338" s="6"/>
      <c r="I338" s="6"/>
      <c r="J338" s="6"/>
      <c r="K338" s="6"/>
      <c r="L338" s="6"/>
      <c r="M338" s="6"/>
      <c r="N338" s="6"/>
      <c r="O338" s="6"/>
      <c r="P338" s="6"/>
    </row>
    <row r="339" spans="1:16" ht="14.25" customHeight="1" x14ac:dyDescent="0.25">
      <c r="A339" s="6"/>
      <c r="B339" s="6"/>
      <c r="C339" s="6"/>
      <c r="D339" s="6"/>
      <c r="E339" s="6"/>
      <c r="F339" s="6"/>
      <c r="G339" s="6"/>
      <c r="H339" s="6"/>
      <c r="I339" s="6"/>
      <c r="J339" s="6"/>
      <c r="K339" s="6"/>
      <c r="L339" s="6"/>
      <c r="M339" s="6"/>
      <c r="N339" s="6"/>
      <c r="O339" s="6"/>
      <c r="P339" s="6"/>
    </row>
    <row r="340" spans="1:16" ht="14.25" customHeight="1" x14ac:dyDescent="0.25">
      <c r="A340" s="6"/>
      <c r="B340" s="6"/>
      <c r="C340" s="6"/>
      <c r="D340" s="6"/>
      <c r="E340" s="6"/>
      <c r="F340" s="6"/>
      <c r="G340" s="6"/>
      <c r="H340" s="6"/>
      <c r="I340" s="6"/>
      <c r="J340" s="6"/>
      <c r="K340" s="6"/>
      <c r="L340" s="6"/>
      <c r="M340" s="6"/>
      <c r="N340" s="6"/>
      <c r="O340" s="6"/>
      <c r="P340" s="6"/>
    </row>
    <row r="341" spans="1:16" ht="14.25" customHeight="1" x14ac:dyDescent="0.25">
      <c r="A341" s="6"/>
      <c r="B341" s="6"/>
      <c r="C341" s="6"/>
      <c r="D341" s="6"/>
      <c r="E341" s="6"/>
      <c r="F341" s="6"/>
      <c r="G341" s="6"/>
      <c r="H341" s="6"/>
      <c r="I341" s="6"/>
      <c r="J341" s="6"/>
      <c r="K341" s="6"/>
      <c r="L341" s="6"/>
      <c r="M341" s="6"/>
      <c r="N341" s="6"/>
      <c r="O341" s="6"/>
      <c r="P341" s="6"/>
    </row>
    <row r="342" spans="1:16" ht="14.25" customHeight="1" x14ac:dyDescent="0.25">
      <c r="A342" s="6"/>
      <c r="B342" s="6"/>
      <c r="C342" s="6"/>
      <c r="D342" s="6"/>
      <c r="E342" s="6"/>
      <c r="F342" s="6"/>
      <c r="G342" s="6"/>
      <c r="H342" s="6"/>
      <c r="I342" s="6"/>
      <c r="J342" s="6"/>
      <c r="K342" s="6"/>
      <c r="L342" s="6"/>
      <c r="M342" s="6"/>
      <c r="N342" s="6"/>
      <c r="O342" s="6"/>
      <c r="P342" s="6"/>
    </row>
    <row r="343" spans="1:16" ht="14.25" customHeight="1" x14ac:dyDescent="0.25">
      <c r="A343" s="6"/>
      <c r="B343" s="6"/>
      <c r="C343" s="6"/>
      <c r="D343" s="6"/>
      <c r="E343" s="6"/>
      <c r="F343" s="6"/>
      <c r="G343" s="6"/>
      <c r="H343" s="6"/>
      <c r="I343" s="6"/>
      <c r="J343" s="6"/>
      <c r="K343" s="6"/>
      <c r="L343" s="6"/>
      <c r="M343" s="6"/>
      <c r="N343" s="6"/>
      <c r="O343" s="6"/>
      <c r="P343" s="6"/>
    </row>
    <row r="344" spans="1:16" ht="14.25" customHeight="1" x14ac:dyDescent="0.25">
      <c r="A344" s="6"/>
      <c r="B344" s="6"/>
      <c r="C344" s="6"/>
      <c r="D344" s="6"/>
      <c r="E344" s="6"/>
      <c r="F344" s="6"/>
      <c r="G344" s="6"/>
      <c r="H344" s="6"/>
      <c r="I344" s="6"/>
      <c r="J344" s="6"/>
      <c r="K344" s="6"/>
      <c r="L344" s="6"/>
      <c r="M344" s="6"/>
      <c r="N344" s="6"/>
      <c r="O344" s="6"/>
      <c r="P344" s="6"/>
    </row>
    <row r="345" spans="1:16" ht="14.25" customHeight="1" x14ac:dyDescent="0.25">
      <c r="A345" s="6"/>
      <c r="B345" s="6"/>
      <c r="C345" s="6"/>
      <c r="D345" s="6"/>
      <c r="E345" s="6"/>
      <c r="F345" s="6"/>
      <c r="G345" s="6"/>
      <c r="H345" s="6"/>
      <c r="I345" s="6"/>
      <c r="J345" s="6"/>
      <c r="K345" s="6"/>
      <c r="L345" s="6"/>
      <c r="M345" s="6"/>
      <c r="N345" s="6"/>
      <c r="O345" s="6"/>
      <c r="P345" s="6"/>
    </row>
    <row r="346" spans="1:16" ht="14.25" customHeight="1" x14ac:dyDescent="0.25">
      <c r="A346" s="6"/>
      <c r="B346" s="6"/>
      <c r="C346" s="6"/>
      <c r="D346" s="6"/>
      <c r="E346" s="6"/>
      <c r="F346" s="6"/>
      <c r="G346" s="6"/>
      <c r="H346" s="6"/>
      <c r="I346" s="6"/>
      <c r="J346" s="6"/>
      <c r="K346" s="6"/>
      <c r="L346" s="6"/>
      <c r="M346" s="6"/>
      <c r="N346" s="6"/>
      <c r="O346" s="6"/>
      <c r="P346" s="6"/>
    </row>
    <row r="347" spans="1:16" ht="14.25" customHeight="1" x14ac:dyDescent="0.25">
      <c r="A347" s="6"/>
      <c r="B347" s="6"/>
      <c r="C347" s="6"/>
      <c r="D347" s="6"/>
      <c r="E347" s="6"/>
      <c r="F347" s="6"/>
      <c r="G347" s="6"/>
      <c r="H347" s="6"/>
      <c r="I347" s="6"/>
      <c r="J347" s="6"/>
      <c r="K347" s="6"/>
      <c r="L347" s="6"/>
      <c r="M347" s="6"/>
      <c r="N347" s="6"/>
      <c r="O347" s="6"/>
      <c r="P347" s="6"/>
    </row>
    <row r="348" spans="1:16" ht="14.25" customHeight="1" x14ac:dyDescent="0.25">
      <c r="A348" s="6"/>
      <c r="B348" s="6"/>
      <c r="C348" s="6"/>
      <c r="D348" s="6"/>
      <c r="E348" s="6"/>
      <c r="F348" s="6"/>
      <c r="G348" s="6"/>
      <c r="H348" s="6"/>
      <c r="I348" s="6"/>
      <c r="J348" s="6"/>
      <c r="K348" s="6"/>
      <c r="L348" s="6"/>
      <c r="M348" s="6"/>
      <c r="N348" s="6"/>
      <c r="O348" s="6"/>
      <c r="P348" s="6"/>
    </row>
    <row r="349" spans="1:16" ht="14.25" customHeight="1" x14ac:dyDescent="0.25">
      <c r="A349" s="6"/>
      <c r="B349" s="6"/>
      <c r="C349" s="6"/>
      <c r="D349" s="6"/>
      <c r="E349" s="6"/>
      <c r="F349" s="6"/>
      <c r="G349" s="6"/>
      <c r="H349" s="6"/>
      <c r="I349" s="6"/>
      <c r="J349" s="6"/>
      <c r="K349" s="6"/>
      <c r="L349" s="6"/>
      <c r="M349" s="6"/>
      <c r="N349" s="6"/>
      <c r="O349" s="6"/>
      <c r="P349" s="6"/>
    </row>
    <row r="350" spans="1:16" ht="14.25" customHeight="1" x14ac:dyDescent="0.25">
      <c r="A350" s="6"/>
      <c r="B350" s="6"/>
      <c r="C350" s="6"/>
      <c r="D350" s="6"/>
      <c r="E350" s="6"/>
      <c r="F350" s="6"/>
      <c r="G350" s="6"/>
      <c r="H350" s="6"/>
      <c r="I350" s="6"/>
      <c r="J350" s="6"/>
      <c r="K350" s="6"/>
      <c r="L350" s="6"/>
      <c r="M350" s="6"/>
      <c r="N350" s="6"/>
      <c r="O350" s="6"/>
      <c r="P350" s="6"/>
    </row>
    <row r="351" spans="1:16" ht="14.25" customHeight="1" x14ac:dyDescent="0.25">
      <c r="A351" s="6"/>
      <c r="B351" s="6"/>
      <c r="C351" s="6"/>
      <c r="D351" s="6"/>
      <c r="E351" s="6"/>
      <c r="F351" s="6"/>
      <c r="G351" s="6"/>
      <c r="H351" s="6"/>
      <c r="I351" s="6"/>
      <c r="J351" s="6"/>
      <c r="K351" s="6"/>
      <c r="L351" s="6"/>
      <c r="M351" s="6"/>
      <c r="N351" s="6"/>
      <c r="O351" s="6"/>
      <c r="P351" s="6"/>
    </row>
    <row r="352" spans="1:16" ht="14.25" customHeight="1" x14ac:dyDescent="0.25">
      <c r="A352" s="6"/>
      <c r="B352" s="6"/>
      <c r="C352" s="6"/>
      <c r="D352" s="6"/>
      <c r="E352" s="6"/>
      <c r="F352" s="6"/>
      <c r="G352" s="6"/>
      <c r="H352" s="6"/>
      <c r="I352" s="6"/>
      <c r="J352" s="6"/>
      <c r="K352" s="6"/>
      <c r="L352" s="6"/>
      <c r="M352" s="6"/>
      <c r="N352" s="6"/>
      <c r="O352" s="6"/>
      <c r="P352" s="6"/>
    </row>
    <row r="353" spans="1:16" ht="14.25" customHeight="1" x14ac:dyDescent="0.25">
      <c r="A353" s="6"/>
      <c r="B353" s="6"/>
      <c r="C353" s="6"/>
      <c r="D353" s="6"/>
      <c r="E353" s="6"/>
      <c r="F353" s="6"/>
      <c r="G353" s="6"/>
      <c r="H353" s="6"/>
      <c r="I353" s="6"/>
      <c r="J353" s="6"/>
      <c r="K353" s="6"/>
      <c r="L353" s="6"/>
      <c r="M353" s="6"/>
      <c r="N353" s="6"/>
      <c r="O353" s="6"/>
      <c r="P353" s="6"/>
    </row>
    <row r="354" spans="1:16" ht="14.25" customHeight="1" x14ac:dyDescent="0.25">
      <c r="A354" s="6"/>
      <c r="B354" s="6"/>
      <c r="C354" s="6"/>
      <c r="D354" s="6"/>
      <c r="E354" s="6"/>
      <c r="F354" s="6"/>
      <c r="G354" s="6"/>
      <c r="H354" s="6"/>
      <c r="I354" s="6"/>
      <c r="J354" s="6"/>
      <c r="K354" s="6"/>
      <c r="L354" s="6"/>
      <c r="M354" s="6"/>
      <c r="N354" s="6"/>
      <c r="O354" s="6"/>
      <c r="P354" s="6"/>
    </row>
    <row r="355" spans="1:16" ht="14.25" customHeight="1" x14ac:dyDescent="0.25">
      <c r="A355" s="6"/>
      <c r="B355" s="6"/>
      <c r="C355" s="6"/>
      <c r="D355" s="6"/>
      <c r="E355" s="6"/>
      <c r="F355" s="6"/>
      <c r="G355" s="6"/>
      <c r="H355" s="6"/>
      <c r="I355" s="6"/>
      <c r="J355" s="6"/>
      <c r="K355" s="6"/>
      <c r="L355" s="6"/>
      <c r="M355" s="6"/>
      <c r="N355" s="6"/>
      <c r="O355" s="6"/>
      <c r="P355" s="6"/>
    </row>
    <row r="356" spans="1:16" ht="14.25" customHeight="1" x14ac:dyDescent="0.25">
      <c r="A356" s="6"/>
      <c r="B356" s="6"/>
      <c r="C356" s="6"/>
      <c r="D356" s="6"/>
      <c r="E356" s="6"/>
      <c r="F356" s="6"/>
      <c r="G356" s="6"/>
      <c r="H356" s="6"/>
      <c r="I356" s="6"/>
      <c r="J356" s="6"/>
      <c r="K356" s="6"/>
      <c r="L356" s="6"/>
      <c r="M356" s="6"/>
      <c r="N356" s="6"/>
      <c r="O356" s="6"/>
      <c r="P356" s="6"/>
    </row>
    <row r="357" spans="1:16" ht="14.25" customHeight="1" x14ac:dyDescent="0.25">
      <c r="A357" s="6"/>
      <c r="B357" s="6"/>
      <c r="C357" s="6"/>
      <c r="D357" s="6"/>
      <c r="E357" s="6"/>
      <c r="F357" s="6"/>
      <c r="G357" s="6"/>
      <c r="H357" s="6"/>
      <c r="I357" s="6"/>
      <c r="J357" s="6"/>
      <c r="K357" s="6"/>
      <c r="L357" s="6"/>
      <c r="M357" s="6"/>
      <c r="N357" s="6"/>
      <c r="O357" s="6"/>
      <c r="P357" s="6"/>
    </row>
    <row r="358" spans="1:16" ht="14.25" customHeight="1" x14ac:dyDescent="0.25">
      <c r="A358" s="6"/>
      <c r="B358" s="6"/>
      <c r="C358" s="6"/>
      <c r="D358" s="6"/>
      <c r="E358" s="6"/>
      <c r="F358" s="6"/>
      <c r="G358" s="6"/>
      <c r="H358" s="6"/>
      <c r="I358" s="6"/>
      <c r="J358" s="6"/>
      <c r="K358" s="6"/>
      <c r="L358" s="6"/>
      <c r="M358" s="6"/>
      <c r="N358" s="6"/>
      <c r="O358" s="6"/>
      <c r="P358" s="6"/>
    </row>
    <row r="359" spans="1:16" ht="14.25" customHeight="1" x14ac:dyDescent="0.25">
      <c r="A359" s="6"/>
      <c r="B359" s="6"/>
      <c r="C359" s="6"/>
      <c r="D359" s="6"/>
      <c r="E359" s="6"/>
      <c r="F359" s="6"/>
      <c r="G359" s="6"/>
      <c r="H359" s="6"/>
      <c r="I359" s="6"/>
      <c r="J359" s="6"/>
      <c r="K359" s="6"/>
      <c r="L359" s="6"/>
      <c r="M359" s="6"/>
      <c r="N359" s="6"/>
      <c r="O359" s="6"/>
      <c r="P359" s="6"/>
    </row>
    <row r="360" spans="1:16" ht="14.25" customHeight="1" x14ac:dyDescent="0.25">
      <c r="A360" s="6"/>
      <c r="B360" s="6"/>
      <c r="C360" s="6"/>
      <c r="D360" s="6"/>
      <c r="E360" s="6"/>
      <c r="F360" s="6"/>
      <c r="G360" s="6"/>
      <c r="H360" s="6"/>
      <c r="I360" s="6"/>
      <c r="J360" s="6"/>
      <c r="K360" s="6"/>
      <c r="L360" s="6"/>
      <c r="M360" s="6"/>
      <c r="N360" s="6"/>
      <c r="O360" s="6"/>
      <c r="P360" s="6"/>
    </row>
    <row r="361" spans="1:16" ht="14.25" customHeight="1" x14ac:dyDescent="0.25">
      <c r="A361" s="6"/>
      <c r="B361" s="6"/>
      <c r="C361" s="6"/>
      <c r="D361" s="6"/>
      <c r="E361" s="6"/>
      <c r="F361" s="6"/>
      <c r="G361" s="6"/>
      <c r="H361" s="6"/>
      <c r="I361" s="6"/>
      <c r="J361" s="6"/>
      <c r="K361" s="6"/>
      <c r="L361" s="6"/>
      <c r="M361" s="6"/>
      <c r="N361" s="6"/>
      <c r="O361" s="6"/>
      <c r="P361" s="6"/>
    </row>
    <row r="362" spans="1:16" ht="14.25" customHeight="1" x14ac:dyDescent="0.25">
      <c r="A362" s="6"/>
      <c r="B362" s="6"/>
      <c r="C362" s="6"/>
      <c r="D362" s="6"/>
      <c r="E362" s="6"/>
      <c r="F362" s="6"/>
      <c r="G362" s="6"/>
      <c r="H362" s="6"/>
      <c r="I362" s="6"/>
      <c r="J362" s="6"/>
      <c r="K362" s="6"/>
      <c r="L362" s="6"/>
      <c r="M362" s="6"/>
      <c r="N362" s="6"/>
      <c r="O362" s="6"/>
      <c r="P362" s="6"/>
    </row>
    <row r="363" spans="1:16" ht="14.25" customHeight="1" x14ac:dyDescent="0.25">
      <c r="A363" s="6"/>
      <c r="B363" s="6"/>
      <c r="C363" s="6"/>
      <c r="D363" s="6"/>
      <c r="E363" s="6"/>
      <c r="F363" s="6"/>
      <c r="G363" s="6"/>
      <c r="H363" s="6"/>
      <c r="I363" s="6"/>
      <c r="J363" s="6"/>
      <c r="K363" s="6"/>
      <c r="L363" s="6"/>
      <c r="M363" s="6"/>
      <c r="N363" s="6"/>
      <c r="O363" s="6"/>
      <c r="P363" s="6"/>
    </row>
    <row r="364" spans="1:16" ht="14.25" customHeight="1" x14ac:dyDescent="0.25">
      <c r="A364" s="6"/>
      <c r="B364" s="6"/>
      <c r="C364" s="6"/>
      <c r="D364" s="6"/>
      <c r="E364" s="6"/>
      <c r="F364" s="6"/>
      <c r="G364" s="6"/>
      <c r="H364" s="6"/>
      <c r="I364" s="6"/>
      <c r="J364" s="6"/>
      <c r="K364" s="6"/>
      <c r="L364" s="6"/>
      <c r="M364" s="6"/>
      <c r="N364" s="6"/>
      <c r="O364" s="6"/>
      <c r="P364" s="6"/>
    </row>
    <row r="365" spans="1:16" ht="14.25" customHeight="1" x14ac:dyDescent="0.25">
      <c r="A365" s="6"/>
      <c r="B365" s="6"/>
      <c r="C365" s="6"/>
      <c r="D365" s="6"/>
      <c r="E365" s="6"/>
      <c r="F365" s="6"/>
      <c r="G365" s="6"/>
      <c r="H365" s="6"/>
      <c r="I365" s="6"/>
      <c r="J365" s="6"/>
      <c r="K365" s="6"/>
      <c r="L365" s="6"/>
      <c r="M365" s="6"/>
      <c r="N365" s="6"/>
      <c r="O365" s="6"/>
      <c r="P365" s="6"/>
    </row>
    <row r="366" spans="1:16" ht="14.25" customHeight="1" x14ac:dyDescent="0.25">
      <c r="A366" s="6"/>
      <c r="B366" s="6"/>
      <c r="C366" s="6"/>
      <c r="D366" s="6"/>
      <c r="E366" s="6"/>
      <c r="F366" s="6"/>
      <c r="G366" s="6"/>
      <c r="H366" s="6"/>
      <c r="I366" s="6"/>
      <c r="J366" s="6"/>
      <c r="K366" s="6"/>
      <c r="L366" s="6"/>
      <c r="M366" s="6"/>
      <c r="N366" s="6"/>
      <c r="O366" s="6"/>
      <c r="P366" s="6"/>
    </row>
    <row r="367" spans="1:16" ht="14.25" customHeight="1" x14ac:dyDescent="0.25">
      <c r="A367" s="6"/>
      <c r="B367" s="6"/>
      <c r="C367" s="6"/>
      <c r="D367" s="6"/>
      <c r="E367" s="6"/>
      <c r="F367" s="6"/>
      <c r="G367" s="6"/>
      <c r="H367" s="6"/>
      <c r="I367" s="6"/>
      <c r="J367" s="6"/>
      <c r="K367" s="6"/>
      <c r="L367" s="6"/>
      <c r="M367" s="6"/>
      <c r="N367" s="6"/>
      <c r="O367" s="6"/>
      <c r="P367" s="6"/>
    </row>
    <row r="368" spans="1:16" ht="14.25" customHeight="1" x14ac:dyDescent="0.25">
      <c r="A368" s="6"/>
      <c r="B368" s="6"/>
      <c r="C368" s="6"/>
      <c r="D368" s="6"/>
      <c r="E368" s="6"/>
      <c r="F368" s="6"/>
      <c r="G368" s="6"/>
      <c r="H368" s="6"/>
      <c r="I368" s="6"/>
      <c r="J368" s="6"/>
      <c r="K368" s="6"/>
      <c r="L368" s="6"/>
      <c r="M368" s="6"/>
      <c r="N368" s="6"/>
      <c r="O368" s="6"/>
      <c r="P368" s="6"/>
    </row>
    <row r="369" spans="1:16" ht="14.25" customHeight="1" x14ac:dyDescent="0.25">
      <c r="A369" s="6"/>
      <c r="B369" s="6"/>
      <c r="C369" s="6"/>
      <c r="D369" s="6"/>
      <c r="E369" s="6"/>
      <c r="F369" s="6"/>
      <c r="G369" s="6"/>
      <c r="H369" s="6"/>
      <c r="I369" s="6"/>
      <c r="J369" s="6"/>
      <c r="K369" s="6"/>
      <c r="L369" s="6"/>
      <c r="M369" s="6"/>
      <c r="N369" s="6"/>
      <c r="O369" s="6"/>
      <c r="P369" s="6"/>
    </row>
    <row r="370" spans="1:16" ht="14.25" customHeight="1" x14ac:dyDescent="0.25">
      <c r="A370" s="6"/>
      <c r="B370" s="6"/>
      <c r="C370" s="6"/>
      <c r="D370" s="6"/>
      <c r="E370" s="6"/>
      <c r="F370" s="6"/>
      <c r="G370" s="6"/>
      <c r="H370" s="6"/>
      <c r="I370" s="6"/>
      <c r="J370" s="6"/>
      <c r="K370" s="6"/>
      <c r="L370" s="6"/>
      <c r="M370" s="6"/>
      <c r="N370" s="6"/>
      <c r="O370" s="6"/>
      <c r="P370" s="6"/>
    </row>
    <row r="371" spans="1:16" ht="14.25" customHeight="1" x14ac:dyDescent="0.25">
      <c r="A371" s="6"/>
      <c r="B371" s="6"/>
      <c r="C371" s="6"/>
      <c r="D371" s="6"/>
      <c r="E371" s="6"/>
      <c r="F371" s="6"/>
      <c r="G371" s="6"/>
      <c r="H371" s="6"/>
      <c r="I371" s="6"/>
      <c r="J371" s="6"/>
      <c r="K371" s="6"/>
      <c r="L371" s="6"/>
      <c r="M371" s="6"/>
      <c r="N371" s="6"/>
      <c r="O371" s="6"/>
      <c r="P371" s="6"/>
    </row>
    <row r="372" spans="1:16" ht="14.25" customHeight="1" x14ac:dyDescent="0.25">
      <c r="A372" s="6"/>
      <c r="B372" s="6"/>
      <c r="C372" s="6"/>
      <c r="D372" s="6"/>
      <c r="E372" s="6"/>
      <c r="F372" s="6"/>
      <c r="G372" s="6"/>
      <c r="H372" s="6"/>
      <c r="I372" s="6"/>
      <c r="J372" s="6"/>
      <c r="K372" s="6"/>
      <c r="L372" s="6"/>
      <c r="M372" s="6"/>
      <c r="N372" s="6"/>
      <c r="O372" s="6"/>
      <c r="P372" s="6"/>
    </row>
    <row r="373" spans="1:16" ht="14.25" customHeight="1" x14ac:dyDescent="0.25">
      <c r="A373" s="6"/>
      <c r="B373" s="6"/>
      <c r="C373" s="6"/>
      <c r="D373" s="6"/>
      <c r="E373" s="6"/>
      <c r="F373" s="6"/>
      <c r="G373" s="6"/>
      <c r="H373" s="6"/>
      <c r="I373" s="6"/>
      <c r="J373" s="6"/>
      <c r="K373" s="6"/>
      <c r="L373" s="6"/>
      <c r="M373" s="6"/>
      <c r="N373" s="6"/>
      <c r="O373" s="6"/>
      <c r="P373" s="6"/>
    </row>
    <row r="374" spans="1:16" ht="14.25" customHeight="1" x14ac:dyDescent="0.25">
      <c r="A374" s="6"/>
      <c r="B374" s="6"/>
      <c r="C374" s="6"/>
      <c r="D374" s="6"/>
      <c r="E374" s="6"/>
      <c r="F374" s="6"/>
      <c r="G374" s="6"/>
      <c r="H374" s="6"/>
      <c r="I374" s="6"/>
      <c r="J374" s="6"/>
      <c r="K374" s="6"/>
      <c r="L374" s="6"/>
      <c r="M374" s="6"/>
      <c r="N374" s="6"/>
      <c r="O374" s="6"/>
      <c r="P374" s="6"/>
    </row>
    <row r="375" spans="1:16" ht="14.25" customHeight="1" x14ac:dyDescent="0.25">
      <c r="A375" s="6"/>
      <c r="B375" s="6"/>
      <c r="C375" s="6"/>
      <c r="D375" s="6"/>
      <c r="E375" s="6"/>
      <c r="F375" s="6"/>
      <c r="G375" s="6"/>
      <c r="H375" s="6"/>
      <c r="I375" s="6"/>
      <c r="J375" s="6"/>
      <c r="K375" s="6"/>
      <c r="L375" s="6"/>
      <c r="M375" s="6"/>
      <c r="N375" s="6"/>
      <c r="O375" s="6"/>
      <c r="P375" s="6"/>
    </row>
    <row r="376" spans="1:16" ht="14.25" customHeight="1" x14ac:dyDescent="0.25">
      <c r="A376" s="6"/>
      <c r="B376" s="6"/>
      <c r="C376" s="6"/>
      <c r="D376" s="6"/>
      <c r="E376" s="6"/>
      <c r="F376" s="6"/>
      <c r="G376" s="6"/>
      <c r="H376" s="6"/>
      <c r="I376" s="6"/>
      <c r="J376" s="6"/>
      <c r="K376" s="6"/>
      <c r="L376" s="6"/>
      <c r="M376" s="6"/>
      <c r="N376" s="6"/>
      <c r="O376" s="6"/>
      <c r="P376" s="6"/>
    </row>
    <row r="377" spans="1:16" ht="14.25" customHeight="1" x14ac:dyDescent="0.25">
      <c r="A377" s="6"/>
      <c r="B377" s="6"/>
      <c r="C377" s="6"/>
      <c r="D377" s="6"/>
      <c r="E377" s="6"/>
      <c r="F377" s="6"/>
      <c r="G377" s="6"/>
      <c r="H377" s="6"/>
      <c r="I377" s="6"/>
      <c r="J377" s="6"/>
      <c r="K377" s="6"/>
      <c r="L377" s="6"/>
      <c r="M377" s="6"/>
      <c r="N377" s="6"/>
      <c r="O377" s="6"/>
      <c r="P377" s="6"/>
    </row>
    <row r="378" spans="1:16" ht="14.25" customHeight="1" x14ac:dyDescent="0.25">
      <c r="A378" s="6"/>
      <c r="B378" s="6"/>
      <c r="C378" s="6"/>
      <c r="D378" s="6"/>
      <c r="E378" s="6"/>
      <c r="F378" s="6"/>
      <c r="G378" s="6"/>
      <c r="H378" s="6"/>
      <c r="I378" s="6"/>
      <c r="J378" s="6"/>
      <c r="K378" s="6"/>
      <c r="L378" s="6"/>
      <c r="M378" s="6"/>
      <c r="N378" s="6"/>
      <c r="O378" s="6"/>
      <c r="P378" s="6"/>
    </row>
    <row r="379" spans="1:16" ht="14.25" customHeight="1" x14ac:dyDescent="0.25">
      <c r="A379" s="6"/>
      <c r="B379" s="6"/>
      <c r="C379" s="6"/>
      <c r="D379" s="6"/>
      <c r="E379" s="6"/>
      <c r="F379" s="6"/>
      <c r="G379" s="6"/>
      <c r="H379" s="6"/>
      <c r="I379" s="6"/>
      <c r="J379" s="6"/>
      <c r="K379" s="6"/>
      <c r="L379" s="6"/>
      <c r="M379" s="6"/>
      <c r="N379" s="6"/>
      <c r="O379" s="6"/>
      <c r="P379" s="6"/>
    </row>
    <row r="380" spans="1:16" ht="14.25" customHeight="1" x14ac:dyDescent="0.25">
      <c r="A380" s="6"/>
      <c r="B380" s="6"/>
      <c r="C380" s="6"/>
      <c r="D380" s="6"/>
      <c r="E380" s="6"/>
      <c r="F380" s="6"/>
      <c r="G380" s="6"/>
      <c r="H380" s="6"/>
      <c r="I380" s="6"/>
      <c r="J380" s="6"/>
      <c r="K380" s="6"/>
      <c r="L380" s="6"/>
      <c r="M380" s="6"/>
      <c r="N380" s="6"/>
      <c r="O380" s="6"/>
      <c r="P380" s="6"/>
    </row>
    <row r="381" spans="1:16" ht="14.25" customHeight="1" x14ac:dyDescent="0.25">
      <c r="A381" s="6"/>
      <c r="B381" s="6"/>
      <c r="C381" s="6"/>
      <c r="D381" s="6"/>
      <c r="E381" s="6"/>
      <c r="F381" s="6"/>
      <c r="G381" s="6"/>
      <c r="H381" s="6"/>
      <c r="I381" s="6"/>
      <c r="J381" s="6"/>
      <c r="K381" s="6"/>
      <c r="L381" s="6"/>
      <c r="M381" s="6"/>
      <c r="N381" s="6"/>
      <c r="O381" s="6"/>
      <c r="P381" s="6"/>
    </row>
    <row r="382" spans="1:16" ht="14.25" customHeight="1" x14ac:dyDescent="0.25">
      <c r="A382" s="6"/>
      <c r="B382" s="6"/>
      <c r="C382" s="6"/>
      <c r="D382" s="6"/>
      <c r="E382" s="6"/>
      <c r="F382" s="6"/>
      <c r="G382" s="6"/>
      <c r="H382" s="6"/>
      <c r="I382" s="6"/>
      <c r="J382" s="6"/>
      <c r="K382" s="6"/>
      <c r="L382" s="6"/>
      <c r="M382" s="6"/>
      <c r="N382" s="6"/>
      <c r="O382" s="6"/>
      <c r="P382" s="6"/>
    </row>
    <row r="383" spans="1:16" ht="14.25" customHeight="1" x14ac:dyDescent="0.25">
      <c r="A383" s="6"/>
      <c r="B383" s="6"/>
      <c r="C383" s="6"/>
      <c r="D383" s="6"/>
      <c r="E383" s="6"/>
      <c r="F383" s="6"/>
      <c r="G383" s="6"/>
      <c r="H383" s="6"/>
      <c r="I383" s="6"/>
      <c r="J383" s="6"/>
      <c r="K383" s="6"/>
      <c r="L383" s="6"/>
      <c r="M383" s="6"/>
      <c r="N383" s="6"/>
      <c r="O383" s="6"/>
      <c r="P383" s="6"/>
    </row>
    <row r="384" spans="1:16" ht="14.25" customHeight="1" x14ac:dyDescent="0.25">
      <c r="A384" s="6"/>
      <c r="B384" s="6"/>
      <c r="C384" s="6"/>
      <c r="D384" s="6"/>
      <c r="E384" s="6"/>
      <c r="F384" s="6"/>
      <c r="G384" s="6"/>
      <c r="H384" s="6"/>
      <c r="I384" s="6"/>
      <c r="J384" s="6"/>
      <c r="K384" s="6"/>
      <c r="L384" s="6"/>
      <c r="M384" s="6"/>
      <c r="N384" s="6"/>
      <c r="O384" s="6"/>
      <c r="P384" s="6"/>
    </row>
    <row r="385" spans="1:16" ht="14.25" customHeight="1" x14ac:dyDescent="0.25">
      <c r="A385" s="6"/>
      <c r="B385" s="6"/>
      <c r="C385" s="6"/>
      <c r="D385" s="6"/>
      <c r="E385" s="6"/>
      <c r="F385" s="6"/>
      <c r="G385" s="6"/>
      <c r="H385" s="6"/>
      <c r="I385" s="6"/>
      <c r="J385" s="6"/>
      <c r="K385" s="6"/>
      <c r="L385" s="6"/>
      <c r="M385" s="6"/>
      <c r="N385" s="6"/>
      <c r="O385" s="6"/>
      <c r="P385" s="6"/>
    </row>
    <row r="386" spans="1:16" ht="14.25" customHeight="1" x14ac:dyDescent="0.25">
      <c r="A386" s="6"/>
      <c r="B386" s="6"/>
      <c r="C386" s="6"/>
      <c r="D386" s="6"/>
      <c r="E386" s="6"/>
      <c r="F386" s="6"/>
      <c r="G386" s="6"/>
      <c r="H386" s="6"/>
      <c r="I386" s="6"/>
      <c r="J386" s="6"/>
      <c r="K386" s="6"/>
      <c r="L386" s="6"/>
      <c r="M386" s="6"/>
      <c r="N386" s="6"/>
      <c r="O386" s="6"/>
      <c r="P386" s="6"/>
    </row>
    <row r="387" spans="1:16" ht="14.25" customHeight="1" x14ac:dyDescent="0.25">
      <c r="A387" s="6"/>
      <c r="B387" s="6"/>
      <c r="C387" s="6"/>
      <c r="D387" s="6"/>
      <c r="E387" s="6"/>
      <c r="F387" s="6"/>
      <c r="G387" s="6"/>
      <c r="H387" s="6"/>
      <c r="I387" s="6"/>
      <c r="J387" s="6"/>
      <c r="K387" s="6"/>
      <c r="L387" s="6"/>
      <c r="M387" s="6"/>
      <c r="N387" s="6"/>
      <c r="O387" s="6"/>
      <c r="P387" s="6"/>
    </row>
    <row r="388" spans="1:16" ht="14.25" customHeight="1" x14ac:dyDescent="0.25">
      <c r="A388" s="6"/>
      <c r="B388" s="6"/>
      <c r="C388" s="6"/>
      <c r="D388" s="6"/>
      <c r="E388" s="6"/>
      <c r="F388" s="6"/>
      <c r="G388" s="6"/>
      <c r="H388" s="6"/>
      <c r="I388" s="6"/>
      <c r="J388" s="6"/>
      <c r="K388" s="6"/>
      <c r="L388" s="6"/>
      <c r="M388" s="6"/>
      <c r="N388" s="6"/>
      <c r="O388" s="6"/>
      <c r="P388" s="6"/>
    </row>
    <row r="389" spans="1:16" ht="14.25" customHeight="1" x14ac:dyDescent="0.25">
      <c r="A389" s="6"/>
      <c r="B389" s="6"/>
      <c r="C389" s="6"/>
      <c r="D389" s="6"/>
      <c r="E389" s="6"/>
      <c r="F389" s="6"/>
      <c r="G389" s="6"/>
      <c r="H389" s="6"/>
      <c r="I389" s="6"/>
      <c r="J389" s="6"/>
      <c r="K389" s="6"/>
      <c r="L389" s="6"/>
      <c r="M389" s="6"/>
      <c r="N389" s="6"/>
      <c r="O389" s="6"/>
      <c r="P389" s="6"/>
    </row>
    <row r="390" spans="1:16" ht="14.25" customHeight="1" x14ac:dyDescent="0.25">
      <c r="A390" s="6"/>
      <c r="B390" s="6"/>
      <c r="C390" s="6"/>
      <c r="D390" s="6"/>
      <c r="E390" s="6"/>
      <c r="F390" s="6"/>
      <c r="G390" s="6"/>
      <c r="H390" s="6"/>
      <c r="I390" s="6"/>
      <c r="J390" s="6"/>
      <c r="K390" s="6"/>
      <c r="L390" s="6"/>
      <c r="M390" s="6"/>
      <c r="N390" s="6"/>
      <c r="O390" s="6"/>
      <c r="P390" s="6"/>
    </row>
    <row r="391" spans="1:16" ht="14.25" customHeight="1" x14ac:dyDescent="0.25">
      <c r="A391" s="6"/>
      <c r="B391" s="6"/>
      <c r="C391" s="6"/>
      <c r="D391" s="6"/>
      <c r="E391" s="6"/>
      <c r="F391" s="6"/>
      <c r="G391" s="6"/>
      <c r="H391" s="6"/>
      <c r="I391" s="6"/>
      <c r="J391" s="6"/>
      <c r="K391" s="6"/>
      <c r="L391" s="6"/>
      <c r="M391" s="6"/>
      <c r="N391" s="6"/>
      <c r="O391" s="6"/>
      <c r="P391" s="6"/>
    </row>
    <row r="392" spans="1:16" ht="14.25" customHeight="1" x14ac:dyDescent="0.25">
      <c r="A392" s="6"/>
      <c r="B392" s="6"/>
      <c r="C392" s="6"/>
      <c r="D392" s="6"/>
      <c r="E392" s="6"/>
      <c r="F392" s="6"/>
      <c r="G392" s="6"/>
      <c r="H392" s="6"/>
      <c r="I392" s="6"/>
      <c r="J392" s="6"/>
      <c r="K392" s="6"/>
      <c r="L392" s="6"/>
      <c r="M392" s="6"/>
      <c r="N392" s="6"/>
      <c r="O392" s="6"/>
      <c r="P392" s="6"/>
    </row>
    <row r="393" spans="1:16" ht="14.25" customHeight="1" x14ac:dyDescent="0.25">
      <c r="A393" s="6"/>
      <c r="B393" s="6"/>
      <c r="C393" s="6"/>
      <c r="D393" s="6"/>
      <c r="E393" s="6"/>
      <c r="F393" s="6"/>
      <c r="G393" s="6"/>
      <c r="H393" s="6"/>
      <c r="I393" s="6"/>
      <c r="J393" s="6"/>
      <c r="K393" s="6"/>
      <c r="L393" s="6"/>
      <c r="M393" s="6"/>
      <c r="N393" s="6"/>
      <c r="O393" s="6"/>
      <c r="P393" s="6"/>
    </row>
    <row r="394" spans="1:16" ht="14.25" customHeight="1" x14ac:dyDescent="0.25">
      <c r="A394" s="6"/>
      <c r="B394" s="6"/>
      <c r="C394" s="6"/>
      <c r="D394" s="6"/>
      <c r="E394" s="6"/>
      <c r="F394" s="6"/>
      <c r="G394" s="6"/>
      <c r="H394" s="6"/>
      <c r="I394" s="6"/>
      <c r="J394" s="6"/>
      <c r="K394" s="6"/>
      <c r="L394" s="6"/>
      <c r="M394" s="6"/>
      <c r="N394" s="6"/>
      <c r="O394" s="6"/>
      <c r="P394" s="6"/>
    </row>
    <row r="395" spans="1:16" ht="14.25" customHeight="1" x14ac:dyDescent="0.25">
      <c r="A395" s="6"/>
      <c r="B395" s="6"/>
      <c r="C395" s="6"/>
      <c r="D395" s="6"/>
      <c r="E395" s="6"/>
      <c r="F395" s="6"/>
      <c r="G395" s="6"/>
      <c r="H395" s="6"/>
      <c r="I395" s="6"/>
      <c r="J395" s="6"/>
      <c r="K395" s="6"/>
      <c r="L395" s="6"/>
      <c r="M395" s="6"/>
      <c r="N395" s="6"/>
      <c r="O395" s="6"/>
      <c r="P395" s="6"/>
    </row>
    <row r="396" spans="1:16" ht="14.25" customHeight="1" x14ac:dyDescent="0.25">
      <c r="A396" s="6"/>
      <c r="B396" s="6"/>
      <c r="C396" s="6"/>
      <c r="D396" s="6"/>
      <c r="E396" s="6"/>
      <c r="F396" s="6"/>
      <c r="G396" s="6"/>
      <c r="H396" s="6"/>
      <c r="I396" s="6"/>
      <c r="J396" s="6"/>
      <c r="K396" s="6"/>
      <c r="L396" s="6"/>
      <c r="M396" s="6"/>
      <c r="N396" s="6"/>
      <c r="O396" s="6"/>
      <c r="P396" s="6"/>
    </row>
    <row r="397" spans="1:16" ht="14.25" customHeight="1" x14ac:dyDescent="0.25">
      <c r="A397" s="6"/>
      <c r="B397" s="6"/>
      <c r="C397" s="6"/>
      <c r="D397" s="6"/>
      <c r="E397" s="6"/>
      <c r="F397" s="6"/>
      <c r="G397" s="6"/>
      <c r="H397" s="6"/>
      <c r="I397" s="6"/>
      <c r="J397" s="6"/>
      <c r="K397" s="6"/>
      <c r="L397" s="6"/>
      <c r="M397" s="6"/>
      <c r="N397" s="6"/>
      <c r="O397" s="6"/>
      <c r="P397" s="6"/>
    </row>
    <row r="398" spans="1:16" ht="14.25" customHeight="1" x14ac:dyDescent="0.25">
      <c r="A398" s="6"/>
      <c r="B398" s="6"/>
      <c r="C398" s="6"/>
      <c r="D398" s="6"/>
      <c r="E398" s="6"/>
      <c r="F398" s="6"/>
      <c r="G398" s="6"/>
      <c r="H398" s="6"/>
      <c r="I398" s="6"/>
      <c r="J398" s="6"/>
      <c r="K398" s="6"/>
      <c r="L398" s="6"/>
      <c r="M398" s="6"/>
      <c r="N398" s="6"/>
      <c r="O398" s="6"/>
      <c r="P398" s="6"/>
    </row>
    <row r="399" spans="1:16" ht="14.25" customHeight="1" x14ac:dyDescent="0.25">
      <c r="A399" s="6"/>
      <c r="B399" s="6"/>
      <c r="C399" s="6"/>
      <c r="D399" s="6"/>
      <c r="E399" s="6"/>
      <c r="F399" s="6"/>
      <c r="G399" s="6"/>
      <c r="H399" s="6"/>
      <c r="I399" s="6"/>
      <c r="J399" s="6"/>
      <c r="K399" s="6"/>
      <c r="L399" s="6"/>
      <c r="M399" s="6"/>
      <c r="N399" s="6"/>
      <c r="O399" s="6"/>
      <c r="P399" s="6"/>
    </row>
    <row r="400" spans="1:16" ht="14.25" customHeight="1" x14ac:dyDescent="0.25">
      <c r="A400" s="6"/>
      <c r="B400" s="6"/>
      <c r="C400" s="6"/>
      <c r="D400" s="6"/>
      <c r="E400" s="6"/>
      <c r="F400" s="6"/>
      <c r="G400" s="6"/>
      <c r="H400" s="6"/>
      <c r="I400" s="6"/>
      <c r="J400" s="6"/>
      <c r="K400" s="6"/>
      <c r="L400" s="6"/>
      <c r="M400" s="6"/>
      <c r="N400" s="6"/>
      <c r="O400" s="6"/>
      <c r="P400" s="6"/>
    </row>
    <row r="401" spans="1:16" ht="14.25" customHeight="1" x14ac:dyDescent="0.25">
      <c r="A401" s="6"/>
      <c r="B401" s="6"/>
      <c r="C401" s="6"/>
      <c r="D401" s="6"/>
      <c r="E401" s="6"/>
      <c r="F401" s="6"/>
      <c r="G401" s="6"/>
      <c r="H401" s="6"/>
      <c r="I401" s="6"/>
      <c r="J401" s="6"/>
      <c r="K401" s="6"/>
      <c r="L401" s="6"/>
      <c r="M401" s="6"/>
      <c r="N401" s="6"/>
      <c r="O401" s="6"/>
      <c r="P401" s="6"/>
    </row>
    <row r="402" spans="1:16" ht="14.25" customHeight="1" x14ac:dyDescent="0.25">
      <c r="A402" s="6"/>
      <c r="B402" s="6"/>
      <c r="C402" s="6"/>
      <c r="D402" s="6"/>
      <c r="E402" s="6"/>
      <c r="F402" s="6"/>
      <c r="G402" s="6"/>
      <c r="H402" s="6"/>
      <c r="I402" s="6"/>
      <c r="J402" s="6"/>
      <c r="K402" s="6"/>
      <c r="L402" s="6"/>
      <c r="M402" s="6"/>
      <c r="N402" s="6"/>
      <c r="O402" s="6"/>
      <c r="P402" s="6"/>
    </row>
    <row r="403" spans="1:16" ht="14.25" customHeight="1" x14ac:dyDescent="0.25">
      <c r="A403" s="6"/>
      <c r="B403" s="6"/>
      <c r="C403" s="6"/>
      <c r="D403" s="6"/>
      <c r="E403" s="6"/>
      <c r="F403" s="6"/>
      <c r="G403" s="6"/>
      <c r="H403" s="6"/>
      <c r="I403" s="6"/>
      <c r="J403" s="6"/>
      <c r="K403" s="6"/>
      <c r="L403" s="6"/>
      <c r="M403" s="6"/>
      <c r="N403" s="6"/>
      <c r="O403" s="6"/>
      <c r="P403" s="6"/>
    </row>
    <row r="404" spans="1:16" ht="14.25" customHeight="1" x14ac:dyDescent="0.25">
      <c r="A404" s="6"/>
      <c r="B404" s="6"/>
      <c r="C404" s="6"/>
      <c r="D404" s="6"/>
      <c r="E404" s="6"/>
      <c r="F404" s="6"/>
      <c r="G404" s="6"/>
      <c r="H404" s="6"/>
      <c r="I404" s="6"/>
      <c r="J404" s="6"/>
      <c r="K404" s="6"/>
      <c r="L404" s="6"/>
      <c r="M404" s="6"/>
      <c r="N404" s="6"/>
      <c r="O404" s="6"/>
      <c r="P404" s="6"/>
    </row>
    <row r="405" spans="1:16" ht="14.25" customHeight="1" x14ac:dyDescent="0.25">
      <c r="A405" s="6"/>
      <c r="B405" s="6"/>
      <c r="C405" s="6"/>
      <c r="D405" s="6"/>
      <c r="E405" s="6"/>
      <c r="F405" s="6"/>
      <c r="G405" s="6"/>
      <c r="H405" s="6"/>
      <c r="I405" s="6"/>
      <c r="J405" s="6"/>
      <c r="K405" s="6"/>
      <c r="L405" s="6"/>
      <c r="M405" s="6"/>
      <c r="N405" s="6"/>
      <c r="O405" s="6"/>
      <c r="P405" s="6"/>
    </row>
    <row r="406" spans="1:16" ht="14.25" customHeight="1" x14ac:dyDescent="0.25">
      <c r="A406" s="6"/>
      <c r="B406" s="6"/>
      <c r="C406" s="6"/>
      <c r="D406" s="6"/>
      <c r="E406" s="6"/>
      <c r="F406" s="6"/>
      <c r="G406" s="6"/>
      <c r="H406" s="6"/>
      <c r="I406" s="6"/>
      <c r="J406" s="6"/>
      <c r="K406" s="6"/>
      <c r="L406" s="6"/>
      <c r="M406" s="6"/>
      <c r="N406" s="6"/>
      <c r="O406" s="6"/>
      <c r="P406" s="6"/>
    </row>
    <row r="407" spans="1:16" ht="14.25" customHeight="1" x14ac:dyDescent="0.25">
      <c r="A407" s="6"/>
      <c r="B407" s="6"/>
      <c r="C407" s="6"/>
      <c r="D407" s="6"/>
      <c r="E407" s="6"/>
      <c r="F407" s="6"/>
      <c r="G407" s="6"/>
      <c r="H407" s="6"/>
      <c r="I407" s="6"/>
      <c r="J407" s="6"/>
      <c r="K407" s="6"/>
      <c r="L407" s="6"/>
      <c r="M407" s="6"/>
      <c r="N407" s="6"/>
      <c r="O407" s="6"/>
      <c r="P407" s="6"/>
    </row>
    <row r="408" spans="1:16" ht="14.25" customHeight="1" x14ac:dyDescent="0.25">
      <c r="A408" s="6"/>
      <c r="B408" s="6"/>
      <c r="C408" s="6"/>
      <c r="D408" s="6"/>
      <c r="E408" s="6"/>
      <c r="F408" s="6"/>
      <c r="G408" s="6"/>
      <c r="H408" s="6"/>
      <c r="I408" s="6"/>
      <c r="J408" s="6"/>
      <c r="K408" s="6"/>
      <c r="L408" s="6"/>
      <c r="M408" s="6"/>
      <c r="N408" s="6"/>
      <c r="O408" s="6"/>
      <c r="P408" s="6"/>
    </row>
    <row r="409" spans="1:16" ht="14.25" customHeight="1" x14ac:dyDescent="0.25">
      <c r="A409" s="6"/>
      <c r="B409" s="6"/>
      <c r="C409" s="6"/>
      <c r="D409" s="6"/>
      <c r="E409" s="6"/>
      <c r="F409" s="6"/>
      <c r="G409" s="6"/>
      <c r="H409" s="6"/>
      <c r="I409" s="6"/>
      <c r="J409" s="6"/>
      <c r="K409" s="6"/>
      <c r="L409" s="6"/>
      <c r="M409" s="6"/>
      <c r="N409" s="6"/>
      <c r="O409" s="6"/>
      <c r="P409" s="6"/>
    </row>
    <row r="410" spans="1:16" ht="14.25" customHeight="1" x14ac:dyDescent="0.25">
      <c r="A410" s="6"/>
      <c r="B410" s="6"/>
      <c r="C410" s="6"/>
      <c r="D410" s="6"/>
      <c r="E410" s="6"/>
      <c r="F410" s="6"/>
      <c r="G410" s="6"/>
      <c r="H410" s="6"/>
      <c r="I410" s="6"/>
      <c r="J410" s="6"/>
      <c r="K410" s="6"/>
      <c r="L410" s="6"/>
      <c r="M410" s="6"/>
      <c r="N410" s="6"/>
      <c r="O410" s="6"/>
      <c r="P410" s="6"/>
    </row>
    <row r="411" spans="1:16" ht="14.25" customHeight="1" x14ac:dyDescent="0.25">
      <c r="A411" s="6"/>
      <c r="B411" s="6"/>
      <c r="C411" s="6"/>
      <c r="D411" s="6"/>
      <c r="E411" s="6"/>
      <c r="F411" s="6"/>
      <c r="G411" s="6"/>
      <c r="H411" s="6"/>
      <c r="I411" s="6"/>
      <c r="J411" s="6"/>
      <c r="K411" s="6"/>
      <c r="L411" s="6"/>
      <c r="M411" s="6"/>
      <c r="N411" s="6"/>
      <c r="O411" s="6"/>
      <c r="P411" s="6"/>
    </row>
    <row r="412" spans="1:16" ht="14.25" customHeight="1" x14ac:dyDescent="0.25">
      <c r="A412" s="6"/>
      <c r="B412" s="6"/>
      <c r="C412" s="6"/>
      <c r="D412" s="6"/>
      <c r="E412" s="6"/>
      <c r="F412" s="6"/>
      <c r="G412" s="6"/>
      <c r="H412" s="6"/>
      <c r="I412" s="6"/>
      <c r="J412" s="6"/>
      <c r="K412" s="6"/>
      <c r="L412" s="6"/>
      <c r="M412" s="6"/>
      <c r="N412" s="6"/>
      <c r="O412" s="6"/>
      <c r="P412" s="6"/>
    </row>
    <row r="413" spans="1:16" ht="14.25" customHeight="1" x14ac:dyDescent="0.25">
      <c r="A413" s="6"/>
      <c r="B413" s="6"/>
      <c r="C413" s="6"/>
      <c r="D413" s="6"/>
      <c r="E413" s="6"/>
      <c r="F413" s="6"/>
      <c r="G413" s="6"/>
      <c r="H413" s="6"/>
      <c r="I413" s="6"/>
      <c r="J413" s="6"/>
      <c r="K413" s="6"/>
      <c r="L413" s="6"/>
      <c r="M413" s="6"/>
      <c r="N413" s="6"/>
      <c r="O413" s="6"/>
      <c r="P413" s="6"/>
    </row>
    <row r="414" spans="1:16" ht="14.25" customHeight="1" x14ac:dyDescent="0.25">
      <c r="A414" s="6"/>
      <c r="B414" s="6"/>
      <c r="C414" s="6"/>
      <c r="D414" s="6"/>
      <c r="E414" s="6"/>
      <c r="F414" s="6"/>
      <c r="G414" s="6"/>
      <c r="H414" s="6"/>
      <c r="I414" s="6"/>
      <c r="J414" s="6"/>
      <c r="K414" s="6"/>
      <c r="L414" s="6"/>
      <c r="M414" s="6"/>
      <c r="N414" s="6"/>
      <c r="O414" s="6"/>
      <c r="P414" s="6"/>
    </row>
    <row r="415" spans="1:16" ht="14.25" customHeight="1" x14ac:dyDescent="0.25">
      <c r="A415" s="6"/>
      <c r="B415" s="6"/>
      <c r="C415" s="6"/>
      <c r="D415" s="6"/>
      <c r="E415" s="6"/>
      <c r="F415" s="6"/>
      <c r="G415" s="6"/>
      <c r="H415" s="6"/>
      <c r="I415" s="6"/>
      <c r="J415" s="6"/>
      <c r="K415" s="6"/>
      <c r="L415" s="6"/>
      <c r="M415" s="6"/>
      <c r="N415" s="6"/>
      <c r="O415" s="6"/>
      <c r="P415" s="6"/>
    </row>
    <row r="416" spans="1:16" ht="14.25" customHeight="1" x14ac:dyDescent="0.25">
      <c r="A416" s="6"/>
      <c r="B416" s="6"/>
      <c r="C416" s="6"/>
      <c r="D416" s="6"/>
      <c r="E416" s="6"/>
      <c r="F416" s="6"/>
      <c r="G416" s="6"/>
      <c r="H416" s="6"/>
      <c r="I416" s="6"/>
      <c r="J416" s="6"/>
      <c r="K416" s="6"/>
      <c r="L416" s="6"/>
      <c r="M416" s="6"/>
      <c r="N416" s="6"/>
      <c r="O416" s="6"/>
      <c r="P416" s="6"/>
    </row>
    <row r="417" spans="1:16" ht="14.25" customHeight="1" x14ac:dyDescent="0.25">
      <c r="A417" s="6"/>
      <c r="B417" s="6"/>
      <c r="C417" s="6"/>
      <c r="D417" s="6"/>
      <c r="E417" s="6"/>
      <c r="F417" s="6"/>
      <c r="G417" s="6"/>
      <c r="H417" s="6"/>
      <c r="I417" s="6"/>
      <c r="J417" s="6"/>
      <c r="K417" s="6"/>
      <c r="L417" s="6"/>
      <c r="M417" s="6"/>
      <c r="N417" s="6"/>
      <c r="O417" s="6"/>
      <c r="P417" s="6"/>
    </row>
    <row r="418" spans="1:16" ht="14.25" customHeight="1" x14ac:dyDescent="0.25">
      <c r="A418" s="6"/>
      <c r="B418" s="6"/>
      <c r="C418" s="6"/>
      <c r="D418" s="6"/>
      <c r="E418" s="6"/>
      <c r="F418" s="6"/>
      <c r="G418" s="6"/>
      <c r="H418" s="6"/>
      <c r="I418" s="6"/>
      <c r="J418" s="6"/>
      <c r="K418" s="6"/>
      <c r="L418" s="6"/>
      <c r="M418" s="6"/>
      <c r="N418" s="6"/>
      <c r="O418" s="6"/>
      <c r="P418" s="6"/>
    </row>
    <row r="419" spans="1:16" ht="14.25" customHeight="1" x14ac:dyDescent="0.25">
      <c r="A419" s="6"/>
      <c r="B419" s="6"/>
      <c r="C419" s="6"/>
      <c r="D419" s="6"/>
      <c r="E419" s="6"/>
      <c r="F419" s="6"/>
      <c r="G419" s="6"/>
      <c r="H419" s="6"/>
      <c r="I419" s="6"/>
      <c r="J419" s="6"/>
      <c r="K419" s="6"/>
      <c r="L419" s="6"/>
      <c r="M419" s="6"/>
      <c r="N419" s="6"/>
      <c r="O419" s="6"/>
      <c r="P419" s="6"/>
    </row>
    <row r="420" spans="1:16" ht="14.25" customHeight="1" x14ac:dyDescent="0.25">
      <c r="A420" s="6"/>
      <c r="B420" s="6"/>
      <c r="C420" s="6"/>
      <c r="D420" s="6"/>
      <c r="E420" s="6"/>
      <c r="F420" s="6"/>
      <c r="G420" s="6"/>
      <c r="H420" s="6"/>
      <c r="I420" s="6"/>
      <c r="J420" s="6"/>
      <c r="K420" s="6"/>
      <c r="L420" s="6"/>
      <c r="M420" s="6"/>
      <c r="N420" s="6"/>
      <c r="O420" s="6"/>
      <c r="P420" s="6"/>
    </row>
    <row r="421" spans="1:16" ht="14.25" customHeight="1" x14ac:dyDescent="0.25">
      <c r="A421" s="6"/>
      <c r="B421" s="6"/>
      <c r="C421" s="6"/>
      <c r="D421" s="6"/>
      <c r="E421" s="6"/>
      <c r="F421" s="6"/>
      <c r="G421" s="6"/>
      <c r="H421" s="6"/>
      <c r="I421" s="6"/>
      <c r="J421" s="6"/>
      <c r="K421" s="6"/>
      <c r="L421" s="6"/>
      <c r="M421" s="6"/>
      <c r="N421" s="6"/>
      <c r="O421" s="6"/>
      <c r="P421" s="6"/>
    </row>
    <row r="422" spans="1:16" ht="14.25" customHeight="1" x14ac:dyDescent="0.25">
      <c r="A422" s="6"/>
      <c r="B422" s="6"/>
      <c r="C422" s="6"/>
      <c r="D422" s="6"/>
      <c r="E422" s="6"/>
      <c r="F422" s="6"/>
      <c r="G422" s="6"/>
      <c r="H422" s="6"/>
      <c r="I422" s="6"/>
      <c r="J422" s="6"/>
      <c r="K422" s="6"/>
      <c r="L422" s="6"/>
      <c r="M422" s="6"/>
      <c r="N422" s="6"/>
      <c r="O422" s="6"/>
      <c r="P422" s="6"/>
    </row>
    <row r="423" spans="1:16" ht="14.25" customHeight="1" x14ac:dyDescent="0.25">
      <c r="A423" s="6"/>
      <c r="B423" s="6"/>
      <c r="C423" s="6"/>
      <c r="D423" s="6"/>
      <c r="E423" s="6"/>
      <c r="F423" s="6"/>
      <c r="G423" s="6"/>
      <c r="H423" s="6"/>
      <c r="I423" s="6"/>
      <c r="J423" s="6"/>
      <c r="K423" s="6"/>
      <c r="L423" s="6"/>
      <c r="M423" s="6"/>
      <c r="N423" s="6"/>
      <c r="O423" s="6"/>
      <c r="P423" s="6"/>
    </row>
    <row r="424" spans="1:16" ht="14.25" customHeight="1" x14ac:dyDescent="0.25">
      <c r="A424" s="6"/>
      <c r="B424" s="6"/>
      <c r="C424" s="6"/>
      <c r="D424" s="6"/>
      <c r="E424" s="6"/>
      <c r="F424" s="6"/>
      <c r="G424" s="6"/>
      <c r="H424" s="6"/>
      <c r="I424" s="6"/>
      <c r="J424" s="6"/>
      <c r="K424" s="6"/>
      <c r="L424" s="6"/>
      <c r="M424" s="6"/>
      <c r="N424" s="6"/>
      <c r="O424" s="6"/>
      <c r="P424" s="6"/>
    </row>
    <row r="425" spans="1:16" ht="14.25" customHeight="1" x14ac:dyDescent="0.25">
      <c r="A425" s="6"/>
      <c r="B425" s="6"/>
      <c r="C425" s="6"/>
      <c r="D425" s="6"/>
      <c r="E425" s="6"/>
      <c r="F425" s="6"/>
      <c r="G425" s="6"/>
      <c r="H425" s="6"/>
      <c r="I425" s="6"/>
      <c r="J425" s="6"/>
      <c r="K425" s="6"/>
      <c r="L425" s="6"/>
      <c r="M425" s="6"/>
      <c r="N425" s="6"/>
      <c r="O425" s="6"/>
      <c r="P425" s="6"/>
    </row>
    <row r="426" spans="1:16" ht="14.25" customHeight="1" x14ac:dyDescent="0.25">
      <c r="A426" s="6"/>
      <c r="B426" s="6"/>
      <c r="C426" s="6"/>
      <c r="D426" s="6"/>
      <c r="E426" s="6"/>
      <c r="F426" s="6"/>
      <c r="G426" s="6"/>
      <c r="H426" s="6"/>
      <c r="I426" s="6"/>
      <c r="J426" s="6"/>
      <c r="K426" s="6"/>
      <c r="L426" s="6"/>
      <c r="M426" s="6"/>
      <c r="N426" s="6"/>
      <c r="O426" s="6"/>
      <c r="P426" s="6"/>
    </row>
    <row r="427" spans="1:16" ht="14.25" customHeight="1" x14ac:dyDescent="0.25">
      <c r="A427" s="6"/>
      <c r="B427" s="6"/>
      <c r="C427" s="6"/>
      <c r="D427" s="6"/>
      <c r="E427" s="6"/>
      <c r="F427" s="6"/>
      <c r="G427" s="6"/>
      <c r="H427" s="6"/>
      <c r="I427" s="6"/>
      <c r="J427" s="6"/>
      <c r="K427" s="6"/>
      <c r="L427" s="6"/>
      <c r="M427" s="6"/>
      <c r="N427" s="6"/>
      <c r="O427" s="6"/>
      <c r="P427" s="6"/>
    </row>
    <row r="428" spans="1:16" ht="14.25" customHeight="1" x14ac:dyDescent="0.25">
      <c r="A428" s="6"/>
      <c r="B428" s="6"/>
      <c r="C428" s="6"/>
      <c r="D428" s="6"/>
      <c r="E428" s="6"/>
      <c r="F428" s="6"/>
      <c r="G428" s="6"/>
      <c r="H428" s="6"/>
      <c r="I428" s="6"/>
      <c r="J428" s="6"/>
      <c r="K428" s="6"/>
      <c r="L428" s="6"/>
      <c r="M428" s="6"/>
      <c r="N428" s="6"/>
      <c r="O428" s="6"/>
      <c r="P428" s="6"/>
    </row>
    <row r="429" spans="1:16" ht="14.25" customHeight="1" x14ac:dyDescent="0.25">
      <c r="A429" s="6"/>
      <c r="B429" s="6"/>
      <c r="C429" s="6"/>
      <c r="D429" s="6"/>
      <c r="E429" s="6"/>
      <c r="F429" s="6"/>
      <c r="G429" s="6"/>
      <c r="H429" s="6"/>
      <c r="I429" s="6"/>
      <c r="J429" s="6"/>
      <c r="K429" s="6"/>
      <c r="L429" s="6"/>
      <c r="M429" s="6"/>
      <c r="N429" s="6"/>
      <c r="O429" s="6"/>
      <c r="P429" s="6"/>
    </row>
    <row r="430" spans="1:16" ht="14.25" customHeight="1" x14ac:dyDescent="0.25">
      <c r="A430" s="6"/>
      <c r="B430" s="6"/>
      <c r="C430" s="6"/>
      <c r="D430" s="6"/>
      <c r="E430" s="6"/>
      <c r="F430" s="6"/>
      <c r="G430" s="6"/>
      <c r="H430" s="6"/>
      <c r="I430" s="6"/>
      <c r="J430" s="6"/>
      <c r="K430" s="6"/>
      <c r="L430" s="6"/>
      <c r="M430" s="6"/>
      <c r="N430" s="6"/>
      <c r="O430" s="6"/>
      <c r="P430" s="6"/>
    </row>
    <row r="431" spans="1:16" ht="14.25" customHeight="1" x14ac:dyDescent="0.25">
      <c r="A431" s="6"/>
      <c r="B431" s="6"/>
      <c r="C431" s="6"/>
      <c r="D431" s="6"/>
      <c r="E431" s="6"/>
      <c r="F431" s="6"/>
      <c r="G431" s="6"/>
      <c r="H431" s="6"/>
      <c r="I431" s="6"/>
      <c r="J431" s="6"/>
      <c r="K431" s="6"/>
      <c r="L431" s="6"/>
      <c r="M431" s="6"/>
      <c r="N431" s="6"/>
      <c r="O431" s="6"/>
      <c r="P431" s="6"/>
    </row>
    <row r="432" spans="1:16" ht="14.25" customHeight="1" x14ac:dyDescent="0.25">
      <c r="A432" s="6"/>
      <c r="B432" s="6"/>
      <c r="C432" s="6"/>
      <c r="D432" s="6"/>
      <c r="E432" s="6"/>
      <c r="F432" s="6"/>
      <c r="G432" s="6"/>
      <c r="H432" s="6"/>
      <c r="I432" s="6"/>
      <c r="J432" s="6"/>
      <c r="K432" s="6"/>
      <c r="L432" s="6"/>
      <c r="M432" s="6"/>
      <c r="N432" s="6"/>
      <c r="O432" s="6"/>
      <c r="P432" s="6"/>
    </row>
    <row r="433" spans="1:16" ht="14.25" customHeight="1" x14ac:dyDescent="0.25">
      <c r="A433" s="6"/>
      <c r="B433" s="6"/>
      <c r="C433" s="6"/>
      <c r="D433" s="6"/>
      <c r="E433" s="6"/>
      <c r="F433" s="6"/>
      <c r="G433" s="6"/>
      <c r="H433" s="6"/>
      <c r="I433" s="6"/>
      <c r="J433" s="6"/>
      <c r="K433" s="6"/>
      <c r="L433" s="6"/>
      <c r="M433" s="6"/>
      <c r="N433" s="6"/>
      <c r="O433" s="6"/>
      <c r="P433" s="6"/>
    </row>
    <row r="434" spans="1:16" ht="14.25" customHeight="1" x14ac:dyDescent="0.25">
      <c r="A434" s="6"/>
      <c r="B434" s="6"/>
      <c r="C434" s="6"/>
      <c r="D434" s="6"/>
      <c r="E434" s="6"/>
      <c r="F434" s="6"/>
      <c r="G434" s="6"/>
      <c r="H434" s="6"/>
      <c r="I434" s="6"/>
      <c r="J434" s="6"/>
      <c r="K434" s="6"/>
      <c r="L434" s="6"/>
      <c r="M434" s="6"/>
      <c r="N434" s="6"/>
      <c r="O434" s="6"/>
      <c r="P434" s="6"/>
    </row>
    <row r="435" spans="1:16" ht="14.25" customHeight="1" x14ac:dyDescent="0.25">
      <c r="A435" s="6"/>
      <c r="B435" s="6"/>
      <c r="C435" s="6"/>
      <c r="D435" s="6"/>
      <c r="E435" s="6"/>
      <c r="F435" s="6"/>
      <c r="G435" s="6"/>
      <c r="H435" s="6"/>
      <c r="I435" s="6"/>
      <c r="J435" s="6"/>
      <c r="K435" s="6"/>
      <c r="L435" s="6"/>
      <c r="M435" s="6"/>
      <c r="N435" s="6"/>
      <c r="O435" s="6"/>
      <c r="P435" s="6"/>
    </row>
    <row r="436" spans="1:16" ht="14.25" customHeight="1" x14ac:dyDescent="0.25">
      <c r="A436" s="6"/>
      <c r="B436" s="6"/>
      <c r="C436" s="6"/>
      <c r="D436" s="6"/>
      <c r="E436" s="6"/>
      <c r="F436" s="6"/>
      <c r="G436" s="6"/>
      <c r="H436" s="6"/>
      <c r="I436" s="6"/>
      <c r="J436" s="6"/>
      <c r="K436" s="6"/>
      <c r="L436" s="6"/>
      <c r="M436" s="6"/>
      <c r="N436" s="6"/>
      <c r="O436" s="6"/>
      <c r="P436" s="6"/>
    </row>
    <row r="437" spans="1:16" ht="14.25" customHeight="1" x14ac:dyDescent="0.25">
      <c r="A437" s="6"/>
      <c r="B437" s="6"/>
      <c r="C437" s="6"/>
      <c r="D437" s="6"/>
      <c r="E437" s="6"/>
      <c r="F437" s="6"/>
      <c r="G437" s="6"/>
      <c r="H437" s="6"/>
      <c r="I437" s="6"/>
      <c r="J437" s="6"/>
      <c r="K437" s="6"/>
      <c r="L437" s="6"/>
      <c r="M437" s="6"/>
      <c r="N437" s="6"/>
      <c r="O437" s="6"/>
      <c r="P437" s="6"/>
    </row>
    <row r="438" spans="1:16" ht="14.25" customHeight="1" x14ac:dyDescent="0.25">
      <c r="A438" s="6"/>
      <c r="B438" s="6"/>
      <c r="C438" s="6"/>
      <c r="D438" s="6"/>
      <c r="E438" s="6"/>
      <c r="F438" s="6"/>
      <c r="G438" s="6"/>
      <c r="H438" s="6"/>
      <c r="I438" s="6"/>
      <c r="J438" s="6"/>
      <c r="K438" s="6"/>
      <c r="L438" s="6"/>
      <c r="M438" s="6"/>
      <c r="N438" s="6"/>
      <c r="O438" s="6"/>
      <c r="P438" s="6"/>
    </row>
    <row r="439" spans="1:16" ht="14.25" customHeight="1" x14ac:dyDescent="0.25">
      <c r="A439" s="6"/>
      <c r="B439" s="6"/>
      <c r="C439" s="6"/>
      <c r="D439" s="6"/>
      <c r="E439" s="6"/>
      <c r="F439" s="6"/>
      <c r="G439" s="6"/>
      <c r="H439" s="6"/>
      <c r="I439" s="6"/>
      <c r="J439" s="6"/>
      <c r="K439" s="6"/>
      <c r="L439" s="6"/>
      <c r="M439" s="6"/>
      <c r="N439" s="6"/>
      <c r="O439" s="6"/>
      <c r="P439" s="6"/>
    </row>
    <row r="440" spans="1:16" ht="14.25" customHeight="1" x14ac:dyDescent="0.25">
      <c r="A440" s="6"/>
      <c r="B440" s="6"/>
      <c r="C440" s="6"/>
      <c r="D440" s="6"/>
      <c r="E440" s="6"/>
      <c r="F440" s="6"/>
      <c r="G440" s="6"/>
      <c r="H440" s="6"/>
      <c r="I440" s="6"/>
      <c r="J440" s="6"/>
      <c r="K440" s="6"/>
      <c r="L440" s="6"/>
      <c r="M440" s="6"/>
      <c r="N440" s="6"/>
      <c r="O440" s="6"/>
      <c r="P440" s="6"/>
    </row>
    <row r="441" spans="1:16" ht="14.25" customHeight="1" x14ac:dyDescent="0.25">
      <c r="A441" s="6"/>
      <c r="B441" s="6"/>
      <c r="C441" s="6"/>
      <c r="D441" s="6"/>
      <c r="E441" s="6"/>
      <c r="F441" s="6"/>
      <c r="G441" s="6"/>
      <c r="H441" s="6"/>
      <c r="I441" s="6"/>
      <c r="J441" s="6"/>
      <c r="K441" s="6"/>
      <c r="L441" s="6"/>
      <c r="M441" s="6"/>
      <c r="N441" s="6"/>
      <c r="O441" s="6"/>
      <c r="P441" s="6"/>
    </row>
    <row r="442" spans="1:16" ht="14.25" customHeight="1" x14ac:dyDescent="0.25">
      <c r="A442" s="6"/>
      <c r="B442" s="6"/>
      <c r="C442" s="6"/>
      <c r="D442" s="6"/>
      <c r="E442" s="6"/>
      <c r="F442" s="6"/>
      <c r="G442" s="6"/>
      <c r="H442" s="6"/>
      <c r="I442" s="6"/>
      <c r="J442" s="6"/>
      <c r="K442" s="6"/>
      <c r="L442" s="6"/>
      <c r="M442" s="6"/>
      <c r="N442" s="6"/>
      <c r="O442" s="6"/>
      <c r="P442" s="6"/>
    </row>
    <row r="443" spans="1:16" ht="14.25" customHeight="1" x14ac:dyDescent="0.25">
      <c r="A443" s="6"/>
      <c r="B443" s="6"/>
      <c r="C443" s="6"/>
      <c r="D443" s="6"/>
      <c r="E443" s="6"/>
      <c r="F443" s="6"/>
      <c r="G443" s="6"/>
      <c r="H443" s="6"/>
      <c r="I443" s="6"/>
      <c r="J443" s="6"/>
      <c r="K443" s="6"/>
      <c r="L443" s="6"/>
      <c r="M443" s="6"/>
      <c r="N443" s="6"/>
      <c r="O443" s="6"/>
      <c r="P443" s="6"/>
    </row>
    <row r="444" spans="1:16" ht="14.25" customHeight="1" x14ac:dyDescent="0.25">
      <c r="A444" s="6"/>
      <c r="B444" s="6"/>
      <c r="C444" s="6"/>
      <c r="D444" s="6"/>
      <c r="E444" s="6"/>
      <c r="F444" s="6"/>
      <c r="G444" s="6"/>
      <c r="H444" s="6"/>
      <c r="I444" s="6"/>
      <c r="J444" s="6"/>
      <c r="K444" s="6"/>
      <c r="L444" s="6"/>
      <c r="M444" s="6"/>
      <c r="N444" s="6"/>
      <c r="O444" s="6"/>
      <c r="P444" s="6"/>
    </row>
    <row r="445" spans="1:16" ht="14.25" customHeight="1" x14ac:dyDescent="0.25">
      <c r="A445" s="6"/>
      <c r="B445" s="6"/>
      <c r="C445" s="6"/>
      <c r="D445" s="6"/>
      <c r="E445" s="6"/>
      <c r="F445" s="6"/>
      <c r="G445" s="6"/>
      <c r="H445" s="6"/>
      <c r="I445" s="6"/>
      <c r="J445" s="6"/>
      <c r="K445" s="6"/>
      <c r="L445" s="6"/>
      <c r="M445" s="6"/>
      <c r="N445" s="6"/>
      <c r="O445" s="6"/>
      <c r="P445" s="6"/>
    </row>
    <row r="446" spans="1:16" ht="14.25" customHeight="1" x14ac:dyDescent="0.25">
      <c r="A446" s="6"/>
      <c r="B446" s="6"/>
      <c r="C446" s="6"/>
      <c r="D446" s="6"/>
      <c r="E446" s="6"/>
      <c r="F446" s="6"/>
      <c r="G446" s="6"/>
      <c r="H446" s="6"/>
      <c r="I446" s="6"/>
      <c r="J446" s="6"/>
      <c r="K446" s="6"/>
      <c r="L446" s="6"/>
      <c r="M446" s="6"/>
      <c r="N446" s="6"/>
      <c r="O446" s="6"/>
      <c r="P446" s="6"/>
    </row>
    <row r="447" spans="1:16" ht="14.25" customHeight="1" x14ac:dyDescent="0.25">
      <c r="A447" s="6"/>
      <c r="B447" s="6"/>
      <c r="C447" s="6"/>
      <c r="D447" s="6"/>
      <c r="E447" s="6"/>
      <c r="F447" s="6"/>
      <c r="G447" s="6"/>
      <c r="H447" s="6"/>
      <c r="I447" s="6"/>
      <c r="J447" s="6"/>
      <c r="K447" s="6"/>
      <c r="L447" s="6"/>
      <c r="M447" s="6"/>
      <c r="N447" s="6"/>
      <c r="O447" s="6"/>
      <c r="P447" s="6"/>
    </row>
    <row r="448" spans="1:16" ht="14.25" customHeight="1" x14ac:dyDescent="0.25">
      <c r="A448" s="6"/>
      <c r="B448" s="6"/>
      <c r="C448" s="6"/>
      <c r="D448" s="6"/>
      <c r="E448" s="6"/>
      <c r="F448" s="6"/>
      <c r="G448" s="6"/>
      <c r="H448" s="6"/>
      <c r="I448" s="6"/>
      <c r="J448" s="6"/>
      <c r="K448" s="6"/>
      <c r="L448" s="6"/>
      <c r="M448" s="6"/>
      <c r="N448" s="6"/>
      <c r="O448" s="6"/>
      <c r="P448" s="6"/>
    </row>
    <row r="449" spans="1:16" ht="14.25" customHeight="1" x14ac:dyDescent="0.25">
      <c r="A449" s="6"/>
      <c r="B449" s="6"/>
      <c r="C449" s="6"/>
      <c r="D449" s="6"/>
      <c r="E449" s="6"/>
      <c r="F449" s="6"/>
      <c r="G449" s="6"/>
      <c r="H449" s="6"/>
      <c r="I449" s="6"/>
      <c r="J449" s="6"/>
      <c r="K449" s="6"/>
      <c r="L449" s="6"/>
      <c r="M449" s="6"/>
      <c r="N449" s="6"/>
      <c r="O449" s="6"/>
      <c r="P449" s="6"/>
    </row>
    <row r="450" spans="1:16" ht="14.25" customHeight="1" x14ac:dyDescent="0.25">
      <c r="A450" s="6"/>
      <c r="B450" s="6"/>
      <c r="C450" s="6"/>
      <c r="D450" s="6"/>
      <c r="E450" s="6"/>
      <c r="F450" s="6"/>
      <c r="G450" s="6"/>
      <c r="H450" s="6"/>
      <c r="I450" s="6"/>
      <c r="J450" s="6"/>
      <c r="K450" s="6"/>
      <c r="L450" s="6"/>
      <c r="M450" s="6"/>
      <c r="N450" s="6"/>
      <c r="O450" s="6"/>
      <c r="P450" s="6"/>
    </row>
    <row r="451" spans="1:16" ht="14.25" customHeight="1" x14ac:dyDescent="0.25">
      <c r="A451" s="6"/>
      <c r="B451" s="6"/>
      <c r="C451" s="6"/>
      <c r="D451" s="6"/>
      <c r="E451" s="6"/>
      <c r="F451" s="6"/>
      <c r="G451" s="6"/>
      <c r="H451" s="6"/>
      <c r="I451" s="6"/>
      <c r="J451" s="6"/>
      <c r="K451" s="6"/>
      <c r="L451" s="6"/>
      <c r="M451" s="6"/>
      <c r="N451" s="6"/>
      <c r="O451" s="6"/>
      <c r="P451" s="6"/>
    </row>
    <row r="452" spans="1:16" ht="14.25" customHeight="1" x14ac:dyDescent="0.25">
      <c r="A452" s="6"/>
      <c r="B452" s="6"/>
      <c r="C452" s="6"/>
      <c r="D452" s="6"/>
      <c r="E452" s="6"/>
      <c r="F452" s="6"/>
      <c r="G452" s="6"/>
      <c r="H452" s="6"/>
      <c r="I452" s="6"/>
      <c r="J452" s="6"/>
      <c r="K452" s="6"/>
      <c r="L452" s="6"/>
      <c r="M452" s="6"/>
      <c r="N452" s="6"/>
      <c r="O452" s="6"/>
      <c r="P452" s="6"/>
    </row>
    <row r="453" spans="1:16" ht="14.25" customHeight="1" x14ac:dyDescent="0.25">
      <c r="A453" s="6"/>
      <c r="B453" s="6"/>
      <c r="C453" s="6"/>
      <c r="D453" s="6"/>
      <c r="E453" s="6"/>
      <c r="F453" s="6"/>
      <c r="G453" s="6"/>
      <c r="H453" s="6"/>
      <c r="I453" s="6"/>
      <c r="J453" s="6"/>
      <c r="K453" s="6"/>
      <c r="L453" s="6"/>
      <c r="M453" s="6"/>
      <c r="N453" s="6"/>
      <c r="O453" s="6"/>
      <c r="P453" s="6"/>
    </row>
    <row r="454" spans="1:16" ht="14.25" customHeight="1" x14ac:dyDescent="0.25">
      <c r="A454" s="6"/>
      <c r="B454" s="6"/>
      <c r="C454" s="6"/>
      <c r="D454" s="6"/>
      <c r="E454" s="6"/>
      <c r="F454" s="6"/>
      <c r="G454" s="6"/>
      <c r="H454" s="6"/>
      <c r="I454" s="6"/>
      <c r="J454" s="6"/>
      <c r="K454" s="6"/>
      <c r="L454" s="6"/>
      <c r="M454" s="6"/>
      <c r="N454" s="6"/>
      <c r="O454" s="6"/>
      <c r="P454" s="6"/>
    </row>
    <row r="455" spans="1:16" ht="14.25" customHeight="1" x14ac:dyDescent="0.25">
      <c r="A455" s="6"/>
      <c r="B455" s="6"/>
      <c r="C455" s="6"/>
      <c r="D455" s="6"/>
      <c r="E455" s="6"/>
      <c r="F455" s="6"/>
      <c r="G455" s="6"/>
      <c r="H455" s="6"/>
      <c r="I455" s="6"/>
      <c r="J455" s="6"/>
      <c r="K455" s="6"/>
      <c r="L455" s="6"/>
      <c r="M455" s="6"/>
      <c r="N455" s="6"/>
      <c r="O455" s="6"/>
      <c r="P455" s="6"/>
    </row>
    <row r="456" spans="1:16" ht="14.25" customHeight="1" x14ac:dyDescent="0.25">
      <c r="A456" s="6"/>
      <c r="B456" s="6"/>
      <c r="C456" s="6"/>
      <c r="D456" s="6"/>
      <c r="E456" s="6"/>
      <c r="F456" s="6"/>
      <c r="G456" s="6"/>
      <c r="H456" s="6"/>
      <c r="I456" s="6"/>
      <c r="J456" s="6"/>
      <c r="K456" s="6"/>
      <c r="L456" s="6"/>
      <c r="M456" s="6"/>
      <c r="N456" s="6"/>
      <c r="O456" s="6"/>
      <c r="P456" s="6"/>
    </row>
    <row r="457" spans="1:16" ht="14.25" customHeight="1" x14ac:dyDescent="0.25">
      <c r="A457" s="6"/>
      <c r="B457" s="6"/>
      <c r="C457" s="6"/>
      <c r="D457" s="6"/>
      <c r="E457" s="6"/>
      <c r="F457" s="6"/>
      <c r="G457" s="6"/>
      <c r="H457" s="6"/>
      <c r="I457" s="6"/>
      <c r="J457" s="6"/>
      <c r="K457" s="6"/>
      <c r="L457" s="6"/>
      <c r="M457" s="6"/>
      <c r="N457" s="6"/>
      <c r="O457" s="6"/>
      <c r="P457" s="6"/>
    </row>
    <row r="458" spans="1:16" ht="14.25" customHeight="1" x14ac:dyDescent="0.25">
      <c r="A458" s="6"/>
      <c r="B458" s="6"/>
      <c r="C458" s="6"/>
      <c r="D458" s="6"/>
      <c r="E458" s="6"/>
      <c r="F458" s="6"/>
      <c r="G458" s="6"/>
      <c r="H458" s="6"/>
      <c r="I458" s="6"/>
      <c r="J458" s="6"/>
      <c r="K458" s="6"/>
      <c r="L458" s="6"/>
      <c r="M458" s="6"/>
      <c r="N458" s="6"/>
      <c r="O458" s="6"/>
      <c r="P458" s="6"/>
    </row>
    <row r="459" spans="1:16" ht="14.25" customHeight="1" x14ac:dyDescent="0.25">
      <c r="A459" s="6"/>
      <c r="B459" s="6"/>
      <c r="C459" s="6"/>
      <c r="D459" s="6"/>
      <c r="E459" s="6"/>
      <c r="F459" s="6"/>
      <c r="G459" s="6"/>
      <c r="H459" s="6"/>
      <c r="I459" s="6"/>
      <c r="J459" s="6"/>
      <c r="K459" s="6"/>
      <c r="L459" s="6"/>
      <c r="M459" s="6"/>
      <c r="N459" s="6"/>
      <c r="O459" s="6"/>
      <c r="P459" s="6"/>
    </row>
    <row r="460" spans="1:16" ht="14.25" customHeight="1" x14ac:dyDescent="0.25">
      <c r="A460" s="6"/>
      <c r="B460" s="6"/>
      <c r="C460" s="6"/>
      <c r="D460" s="6"/>
      <c r="E460" s="6"/>
      <c r="F460" s="6"/>
      <c r="G460" s="6"/>
      <c r="H460" s="6"/>
      <c r="I460" s="6"/>
      <c r="J460" s="6"/>
      <c r="K460" s="6"/>
      <c r="L460" s="6"/>
      <c r="M460" s="6"/>
      <c r="N460" s="6"/>
      <c r="O460" s="6"/>
      <c r="P460" s="6"/>
    </row>
    <row r="461" spans="1:16" ht="14.25" customHeight="1" x14ac:dyDescent="0.25">
      <c r="A461" s="6"/>
      <c r="B461" s="6"/>
      <c r="C461" s="6"/>
      <c r="D461" s="6"/>
      <c r="E461" s="6"/>
      <c r="F461" s="6"/>
      <c r="G461" s="6"/>
      <c r="H461" s="6"/>
      <c r="I461" s="6"/>
      <c r="J461" s="6"/>
      <c r="K461" s="6"/>
      <c r="L461" s="6"/>
      <c r="M461" s="6"/>
      <c r="N461" s="6"/>
      <c r="O461" s="6"/>
      <c r="P461" s="6"/>
    </row>
    <row r="462" spans="1:16" ht="14.25" customHeight="1" x14ac:dyDescent="0.25">
      <c r="A462" s="6"/>
      <c r="B462" s="6"/>
      <c r="C462" s="6"/>
      <c r="D462" s="6"/>
      <c r="E462" s="6"/>
      <c r="F462" s="6"/>
      <c r="G462" s="6"/>
      <c r="H462" s="6"/>
      <c r="I462" s="6"/>
      <c r="J462" s="6"/>
      <c r="K462" s="6"/>
      <c r="L462" s="6"/>
      <c r="M462" s="6"/>
      <c r="N462" s="6"/>
      <c r="O462" s="6"/>
      <c r="P462" s="6"/>
    </row>
    <row r="463" spans="1:16" ht="14.25" customHeight="1" x14ac:dyDescent="0.25">
      <c r="A463" s="6"/>
      <c r="B463" s="6"/>
      <c r="C463" s="6"/>
      <c r="D463" s="6"/>
      <c r="E463" s="6"/>
      <c r="F463" s="6"/>
      <c r="G463" s="6"/>
      <c r="H463" s="6"/>
      <c r="I463" s="6"/>
      <c r="J463" s="6"/>
      <c r="K463" s="6"/>
      <c r="L463" s="6"/>
      <c r="M463" s="6"/>
      <c r="N463" s="6"/>
      <c r="O463" s="6"/>
      <c r="P463" s="6"/>
    </row>
    <row r="464" spans="1:16" ht="14.25" customHeight="1" x14ac:dyDescent="0.25">
      <c r="A464" s="6"/>
      <c r="B464" s="6"/>
      <c r="C464" s="6"/>
      <c r="D464" s="6"/>
      <c r="E464" s="6"/>
      <c r="F464" s="6"/>
      <c r="G464" s="6"/>
      <c r="H464" s="6"/>
      <c r="I464" s="6"/>
      <c r="J464" s="6"/>
      <c r="K464" s="6"/>
      <c r="L464" s="6"/>
      <c r="M464" s="6"/>
      <c r="N464" s="6"/>
      <c r="O464" s="6"/>
      <c r="P464" s="6"/>
    </row>
    <row r="465" spans="1:16" ht="14.25" customHeight="1" x14ac:dyDescent="0.25">
      <c r="A465" s="6"/>
      <c r="B465" s="6"/>
      <c r="C465" s="6"/>
      <c r="D465" s="6"/>
      <c r="E465" s="6"/>
      <c r="F465" s="6"/>
      <c r="G465" s="6"/>
      <c r="H465" s="6"/>
      <c r="I465" s="6"/>
      <c r="J465" s="6"/>
      <c r="K465" s="6"/>
      <c r="L465" s="6"/>
      <c r="M465" s="6"/>
      <c r="N465" s="6"/>
      <c r="O465" s="6"/>
      <c r="P465" s="6"/>
    </row>
    <row r="466" spans="1:16" ht="14.25" customHeight="1" x14ac:dyDescent="0.25">
      <c r="A466" s="6"/>
      <c r="B466" s="6"/>
      <c r="C466" s="6"/>
      <c r="D466" s="6"/>
      <c r="E466" s="6"/>
      <c r="F466" s="6"/>
      <c r="G466" s="6"/>
      <c r="H466" s="6"/>
      <c r="I466" s="6"/>
      <c r="J466" s="6"/>
      <c r="K466" s="6"/>
      <c r="L466" s="6"/>
      <c r="M466" s="6"/>
      <c r="N466" s="6"/>
      <c r="O466" s="6"/>
      <c r="P466" s="6"/>
    </row>
    <row r="467" spans="1:16" ht="14.25" customHeight="1" x14ac:dyDescent="0.25">
      <c r="A467" s="6"/>
      <c r="B467" s="6"/>
      <c r="C467" s="6"/>
      <c r="D467" s="6"/>
      <c r="E467" s="6"/>
      <c r="F467" s="6"/>
      <c r="G467" s="6"/>
      <c r="H467" s="6"/>
      <c r="I467" s="6"/>
      <c r="J467" s="6"/>
      <c r="K467" s="6"/>
      <c r="L467" s="6"/>
      <c r="M467" s="6"/>
      <c r="N467" s="6"/>
      <c r="O467" s="6"/>
      <c r="P467" s="6"/>
    </row>
    <row r="468" spans="1:16" ht="14.25" customHeight="1" x14ac:dyDescent="0.25">
      <c r="A468" s="6"/>
      <c r="B468" s="6"/>
      <c r="C468" s="6"/>
      <c r="D468" s="6"/>
      <c r="E468" s="6"/>
      <c r="F468" s="6"/>
      <c r="G468" s="6"/>
      <c r="H468" s="6"/>
      <c r="I468" s="6"/>
      <c r="J468" s="6"/>
      <c r="K468" s="6"/>
      <c r="L468" s="6"/>
      <c r="M468" s="6"/>
      <c r="N468" s="6"/>
      <c r="O468" s="6"/>
      <c r="P468" s="6"/>
    </row>
    <row r="469" spans="1:16" ht="14.25" customHeight="1" x14ac:dyDescent="0.25">
      <c r="A469" s="6"/>
      <c r="B469" s="6"/>
      <c r="C469" s="6"/>
      <c r="D469" s="6"/>
      <c r="E469" s="6"/>
      <c r="F469" s="6"/>
      <c r="G469" s="6"/>
      <c r="H469" s="6"/>
      <c r="I469" s="6"/>
      <c r="J469" s="6"/>
      <c r="K469" s="6"/>
      <c r="L469" s="6"/>
      <c r="M469" s="6"/>
      <c r="N469" s="6"/>
      <c r="O469" s="6"/>
      <c r="P469" s="6"/>
    </row>
    <row r="470" spans="1:16" ht="14.25" customHeight="1" x14ac:dyDescent="0.25">
      <c r="A470" s="6"/>
      <c r="B470" s="6"/>
      <c r="C470" s="6"/>
      <c r="D470" s="6"/>
      <c r="E470" s="6"/>
      <c r="F470" s="6"/>
      <c r="G470" s="6"/>
      <c r="H470" s="6"/>
      <c r="I470" s="6"/>
      <c r="J470" s="6"/>
      <c r="K470" s="6"/>
      <c r="L470" s="6"/>
      <c r="M470" s="6"/>
      <c r="N470" s="6"/>
      <c r="O470" s="6"/>
      <c r="P470" s="6"/>
    </row>
    <row r="471" spans="1:16" ht="14.25" customHeight="1" x14ac:dyDescent="0.25">
      <c r="A471" s="6"/>
      <c r="B471" s="6"/>
      <c r="C471" s="6"/>
      <c r="D471" s="6"/>
      <c r="E471" s="6"/>
      <c r="F471" s="6"/>
      <c r="G471" s="6"/>
      <c r="H471" s="6"/>
      <c r="I471" s="6"/>
      <c r="J471" s="6"/>
      <c r="K471" s="6"/>
      <c r="L471" s="6"/>
      <c r="M471" s="6"/>
      <c r="N471" s="6"/>
      <c r="O471" s="6"/>
      <c r="P471" s="6"/>
    </row>
    <row r="472" spans="1:16" ht="14.25" customHeight="1" x14ac:dyDescent="0.25">
      <c r="A472" s="6"/>
      <c r="B472" s="6"/>
      <c r="C472" s="6"/>
      <c r="D472" s="6"/>
      <c r="E472" s="6"/>
      <c r="F472" s="6"/>
      <c r="G472" s="6"/>
      <c r="H472" s="6"/>
      <c r="I472" s="6"/>
      <c r="J472" s="6"/>
      <c r="K472" s="6"/>
      <c r="L472" s="6"/>
      <c r="M472" s="6"/>
      <c r="N472" s="6"/>
      <c r="O472" s="6"/>
      <c r="P472" s="6"/>
    </row>
    <row r="473" spans="1:16" ht="14.25" customHeight="1" x14ac:dyDescent="0.25">
      <c r="A473" s="6"/>
      <c r="B473" s="6"/>
      <c r="C473" s="6"/>
      <c r="D473" s="6"/>
      <c r="E473" s="6"/>
      <c r="F473" s="6"/>
      <c r="G473" s="6"/>
      <c r="H473" s="6"/>
      <c r="I473" s="6"/>
      <c r="J473" s="6"/>
      <c r="K473" s="6"/>
      <c r="L473" s="6"/>
      <c r="M473" s="6"/>
      <c r="N473" s="6"/>
      <c r="O473" s="6"/>
      <c r="P473" s="6"/>
    </row>
    <row r="474" spans="1:16" ht="14.25" customHeight="1" x14ac:dyDescent="0.25">
      <c r="A474" s="6"/>
      <c r="B474" s="6"/>
      <c r="C474" s="6"/>
      <c r="D474" s="6"/>
      <c r="E474" s="6"/>
      <c r="F474" s="6"/>
      <c r="G474" s="6"/>
      <c r="H474" s="6"/>
      <c r="I474" s="6"/>
      <c r="J474" s="6"/>
      <c r="K474" s="6"/>
      <c r="L474" s="6"/>
      <c r="M474" s="6"/>
      <c r="N474" s="6"/>
      <c r="O474" s="6"/>
      <c r="P474" s="6"/>
    </row>
    <row r="475" spans="1:16" ht="14.25" customHeight="1" x14ac:dyDescent="0.25">
      <c r="A475" s="6"/>
      <c r="B475" s="6"/>
      <c r="C475" s="6"/>
      <c r="D475" s="6"/>
      <c r="E475" s="6"/>
      <c r="F475" s="6"/>
      <c r="G475" s="6"/>
      <c r="H475" s="6"/>
      <c r="I475" s="6"/>
      <c r="J475" s="6"/>
      <c r="K475" s="6"/>
      <c r="L475" s="6"/>
      <c r="M475" s="6"/>
      <c r="N475" s="6"/>
      <c r="O475" s="6"/>
      <c r="P475" s="6"/>
    </row>
    <row r="476" spans="1:16" ht="14.25" customHeight="1" x14ac:dyDescent="0.25">
      <c r="A476" s="6"/>
      <c r="B476" s="6"/>
      <c r="C476" s="6"/>
      <c r="D476" s="6"/>
      <c r="E476" s="6"/>
      <c r="F476" s="6"/>
      <c r="G476" s="6"/>
      <c r="H476" s="6"/>
      <c r="I476" s="6"/>
      <c r="J476" s="6"/>
      <c r="K476" s="6"/>
      <c r="L476" s="6"/>
      <c r="M476" s="6"/>
      <c r="N476" s="6"/>
      <c r="O476" s="6"/>
      <c r="P476" s="6"/>
    </row>
    <row r="477" spans="1:16" ht="14.25" customHeight="1" x14ac:dyDescent="0.25">
      <c r="A477" s="6"/>
      <c r="B477" s="6"/>
      <c r="C477" s="6"/>
      <c r="D477" s="6"/>
      <c r="E477" s="6"/>
      <c r="F477" s="6"/>
      <c r="G477" s="6"/>
      <c r="H477" s="6"/>
      <c r="I477" s="6"/>
      <c r="J477" s="6"/>
      <c r="K477" s="6"/>
      <c r="L477" s="6"/>
      <c r="M477" s="6"/>
      <c r="N477" s="6"/>
      <c r="O477" s="6"/>
      <c r="P477" s="6"/>
    </row>
    <row r="478" spans="1:16" ht="14.25" customHeight="1" x14ac:dyDescent="0.25">
      <c r="A478" s="6"/>
      <c r="B478" s="6"/>
      <c r="C478" s="6"/>
      <c r="D478" s="6"/>
      <c r="E478" s="6"/>
      <c r="F478" s="6"/>
      <c r="G478" s="6"/>
      <c r="H478" s="6"/>
      <c r="I478" s="6"/>
      <c r="J478" s="6"/>
      <c r="K478" s="6"/>
      <c r="L478" s="6"/>
      <c r="M478" s="6"/>
      <c r="N478" s="6"/>
      <c r="O478" s="6"/>
      <c r="P478" s="6"/>
    </row>
    <row r="479" spans="1:16" ht="14.25" customHeight="1" x14ac:dyDescent="0.25">
      <c r="A479" s="6"/>
      <c r="B479" s="6"/>
      <c r="C479" s="6"/>
      <c r="D479" s="6"/>
      <c r="E479" s="6"/>
      <c r="F479" s="6"/>
      <c r="G479" s="6"/>
      <c r="H479" s="6"/>
      <c r="I479" s="6"/>
      <c r="J479" s="6"/>
      <c r="K479" s="6"/>
      <c r="L479" s="6"/>
      <c r="M479" s="6"/>
      <c r="N479" s="6"/>
      <c r="O479" s="6"/>
      <c r="P479" s="6"/>
    </row>
    <row r="480" spans="1:16" ht="14.25" customHeight="1" x14ac:dyDescent="0.25">
      <c r="A480" s="6"/>
      <c r="B480" s="6"/>
      <c r="C480" s="6"/>
      <c r="D480" s="6"/>
      <c r="E480" s="6"/>
      <c r="F480" s="6"/>
      <c r="G480" s="6"/>
      <c r="H480" s="6"/>
      <c r="I480" s="6"/>
      <c r="J480" s="6"/>
      <c r="K480" s="6"/>
      <c r="L480" s="6"/>
      <c r="M480" s="6"/>
      <c r="N480" s="6"/>
      <c r="O480" s="6"/>
      <c r="P480" s="6"/>
    </row>
    <row r="481" spans="1:16" ht="14.25" customHeight="1" x14ac:dyDescent="0.25">
      <c r="A481" s="6"/>
      <c r="B481" s="6"/>
      <c r="C481" s="6"/>
      <c r="D481" s="6"/>
      <c r="E481" s="6"/>
      <c r="F481" s="6"/>
      <c r="G481" s="6"/>
      <c r="H481" s="6"/>
      <c r="I481" s="6"/>
      <c r="J481" s="6"/>
      <c r="K481" s="6"/>
      <c r="L481" s="6"/>
      <c r="M481" s="6"/>
      <c r="N481" s="6"/>
      <c r="O481" s="6"/>
      <c r="P481" s="6"/>
    </row>
    <row r="482" spans="1:16" ht="14.25" customHeight="1" x14ac:dyDescent="0.25">
      <c r="A482" s="6"/>
      <c r="B482" s="6"/>
      <c r="C482" s="6"/>
      <c r="D482" s="6"/>
      <c r="E482" s="6"/>
      <c r="F482" s="6"/>
      <c r="G482" s="6"/>
      <c r="H482" s="6"/>
      <c r="I482" s="6"/>
      <c r="J482" s="6"/>
      <c r="K482" s="6"/>
      <c r="L482" s="6"/>
      <c r="M482" s="6"/>
      <c r="N482" s="6"/>
      <c r="O482" s="6"/>
      <c r="P482" s="6"/>
    </row>
    <row r="483" spans="1:16" ht="14.25" customHeight="1" x14ac:dyDescent="0.25">
      <c r="A483" s="6"/>
      <c r="B483" s="6"/>
      <c r="C483" s="6"/>
      <c r="D483" s="6"/>
      <c r="E483" s="6"/>
      <c r="F483" s="6"/>
      <c r="G483" s="6"/>
      <c r="H483" s="6"/>
      <c r="I483" s="6"/>
      <c r="J483" s="6"/>
      <c r="K483" s="6"/>
      <c r="L483" s="6"/>
      <c r="M483" s="6"/>
      <c r="N483" s="6"/>
      <c r="O483" s="6"/>
      <c r="P483" s="6"/>
    </row>
    <row r="484" spans="1:16" ht="14.25" customHeight="1" x14ac:dyDescent="0.25">
      <c r="A484" s="6"/>
      <c r="B484" s="6"/>
      <c r="C484" s="6"/>
      <c r="D484" s="6"/>
      <c r="E484" s="6"/>
      <c r="F484" s="6"/>
      <c r="G484" s="6"/>
      <c r="H484" s="6"/>
      <c r="I484" s="6"/>
      <c r="J484" s="6"/>
      <c r="K484" s="6"/>
      <c r="L484" s="6"/>
      <c r="M484" s="6"/>
      <c r="N484" s="6"/>
      <c r="O484" s="6"/>
      <c r="P484" s="6"/>
    </row>
    <row r="485" spans="1:16" ht="14.25" customHeight="1" x14ac:dyDescent="0.25">
      <c r="A485" s="6"/>
      <c r="B485" s="6"/>
      <c r="C485" s="6"/>
      <c r="D485" s="6"/>
      <c r="E485" s="6"/>
      <c r="F485" s="6"/>
      <c r="G485" s="6"/>
      <c r="H485" s="6"/>
      <c r="I485" s="6"/>
      <c r="J485" s="6"/>
      <c r="K485" s="6"/>
      <c r="L485" s="6"/>
      <c r="M485" s="6"/>
      <c r="N485" s="6"/>
      <c r="O485" s="6"/>
      <c r="P485" s="6"/>
    </row>
    <row r="486" spans="1:16" ht="14.25" customHeight="1" x14ac:dyDescent="0.25">
      <c r="A486" s="6"/>
      <c r="B486" s="6"/>
      <c r="C486" s="6"/>
      <c r="D486" s="6"/>
      <c r="E486" s="6"/>
      <c r="F486" s="6"/>
      <c r="G486" s="6"/>
      <c r="H486" s="6"/>
      <c r="I486" s="6"/>
      <c r="J486" s="6"/>
      <c r="K486" s="6"/>
      <c r="L486" s="6"/>
      <c r="M486" s="6"/>
      <c r="N486" s="6"/>
      <c r="O486" s="6"/>
      <c r="P486" s="6"/>
    </row>
    <row r="487" spans="1:16" ht="14.25" customHeight="1" x14ac:dyDescent="0.25">
      <c r="A487" s="6"/>
      <c r="B487" s="6"/>
      <c r="C487" s="6"/>
      <c r="D487" s="6"/>
      <c r="E487" s="6"/>
      <c r="F487" s="6"/>
      <c r="G487" s="6"/>
      <c r="H487" s="6"/>
      <c r="I487" s="6"/>
      <c r="J487" s="6"/>
      <c r="K487" s="6"/>
      <c r="L487" s="6"/>
      <c r="M487" s="6"/>
      <c r="N487" s="6"/>
      <c r="O487" s="6"/>
      <c r="P487" s="6"/>
    </row>
    <row r="488" spans="1:16" ht="14.25" customHeight="1" x14ac:dyDescent="0.25">
      <c r="A488" s="6"/>
      <c r="B488" s="6"/>
      <c r="C488" s="6"/>
      <c r="D488" s="6"/>
      <c r="E488" s="6"/>
      <c r="F488" s="6"/>
      <c r="G488" s="6"/>
      <c r="H488" s="6"/>
      <c r="I488" s="6"/>
      <c r="J488" s="6"/>
      <c r="K488" s="6"/>
      <c r="L488" s="6"/>
      <c r="M488" s="6"/>
      <c r="N488" s="6"/>
      <c r="O488" s="6"/>
      <c r="P488" s="6"/>
    </row>
    <row r="489" spans="1:16" ht="14.25" customHeight="1" x14ac:dyDescent="0.25">
      <c r="A489" s="6"/>
      <c r="B489" s="6"/>
      <c r="C489" s="6"/>
      <c r="D489" s="6"/>
      <c r="E489" s="6"/>
      <c r="F489" s="6"/>
      <c r="G489" s="6"/>
      <c r="H489" s="6"/>
      <c r="I489" s="6"/>
      <c r="J489" s="6"/>
      <c r="K489" s="6"/>
      <c r="L489" s="6"/>
      <c r="M489" s="6"/>
      <c r="N489" s="6"/>
      <c r="O489" s="6"/>
      <c r="P489" s="6"/>
    </row>
    <row r="490" spans="1:16" ht="14.25" customHeight="1" x14ac:dyDescent="0.25">
      <c r="A490" s="6"/>
      <c r="B490" s="6"/>
      <c r="C490" s="6"/>
      <c r="D490" s="6"/>
      <c r="E490" s="6"/>
      <c r="F490" s="6"/>
      <c r="G490" s="6"/>
      <c r="H490" s="6"/>
      <c r="I490" s="6"/>
      <c r="J490" s="6"/>
      <c r="K490" s="6"/>
      <c r="L490" s="6"/>
      <c r="M490" s="6"/>
      <c r="N490" s="6"/>
      <c r="O490" s="6"/>
      <c r="P490" s="6"/>
    </row>
    <row r="491" spans="1:16" ht="14.25" customHeight="1" x14ac:dyDescent="0.25">
      <c r="A491" s="6"/>
      <c r="B491" s="6"/>
      <c r="C491" s="6"/>
      <c r="D491" s="6"/>
      <c r="E491" s="6"/>
      <c r="F491" s="6"/>
      <c r="G491" s="6"/>
      <c r="H491" s="6"/>
      <c r="I491" s="6"/>
      <c r="J491" s="6"/>
      <c r="K491" s="6"/>
      <c r="L491" s="6"/>
      <c r="M491" s="6"/>
      <c r="N491" s="6"/>
      <c r="O491" s="6"/>
      <c r="P491" s="6"/>
    </row>
    <row r="492" spans="1:16" ht="14.25" customHeight="1" x14ac:dyDescent="0.25">
      <c r="A492" s="6"/>
      <c r="B492" s="6"/>
      <c r="C492" s="6"/>
      <c r="D492" s="6"/>
      <c r="E492" s="6"/>
      <c r="F492" s="6"/>
      <c r="G492" s="6"/>
      <c r="H492" s="6"/>
      <c r="I492" s="6"/>
      <c r="J492" s="6"/>
      <c r="K492" s="6"/>
      <c r="L492" s="6"/>
      <c r="M492" s="6"/>
      <c r="N492" s="6"/>
      <c r="O492" s="6"/>
      <c r="P492" s="6"/>
    </row>
    <row r="493" spans="1:16" ht="14.25" customHeight="1" x14ac:dyDescent="0.25">
      <c r="A493" s="6"/>
      <c r="B493" s="6"/>
      <c r="C493" s="6"/>
      <c r="D493" s="6"/>
      <c r="E493" s="6"/>
      <c r="F493" s="6"/>
      <c r="G493" s="6"/>
      <c r="H493" s="6"/>
      <c r="I493" s="6"/>
      <c r="J493" s="6"/>
      <c r="K493" s="6"/>
      <c r="L493" s="6"/>
      <c r="M493" s="6"/>
      <c r="N493" s="6"/>
      <c r="O493" s="6"/>
      <c r="P493" s="6"/>
    </row>
    <row r="494" spans="1:16" ht="14.25" customHeight="1" x14ac:dyDescent="0.25">
      <c r="A494" s="6"/>
      <c r="B494" s="6"/>
      <c r="C494" s="6"/>
      <c r="D494" s="6"/>
      <c r="E494" s="6"/>
      <c r="F494" s="6"/>
      <c r="G494" s="6"/>
      <c r="H494" s="6"/>
      <c r="I494" s="6"/>
      <c r="J494" s="6"/>
      <c r="K494" s="6"/>
      <c r="L494" s="6"/>
      <c r="M494" s="6"/>
      <c r="N494" s="6"/>
      <c r="O494" s="6"/>
      <c r="P494" s="6"/>
    </row>
    <row r="495" spans="1:16" ht="14.25" customHeight="1" x14ac:dyDescent="0.25">
      <c r="A495" s="6"/>
      <c r="B495" s="6"/>
      <c r="C495" s="6"/>
      <c r="D495" s="6"/>
      <c r="E495" s="6"/>
      <c r="F495" s="6"/>
      <c r="G495" s="6"/>
      <c r="H495" s="6"/>
      <c r="I495" s="6"/>
      <c r="J495" s="6"/>
      <c r="K495" s="6"/>
      <c r="L495" s="6"/>
      <c r="M495" s="6"/>
      <c r="N495" s="6"/>
      <c r="O495" s="6"/>
      <c r="P495" s="6"/>
    </row>
    <row r="496" spans="1:16" ht="14.25" customHeight="1" x14ac:dyDescent="0.25">
      <c r="A496" s="6"/>
      <c r="B496" s="6"/>
      <c r="C496" s="6"/>
      <c r="D496" s="6"/>
      <c r="E496" s="6"/>
      <c r="F496" s="6"/>
      <c r="G496" s="6"/>
      <c r="H496" s="6"/>
      <c r="I496" s="6"/>
      <c r="J496" s="6"/>
      <c r="K496" s="6"/>
      <c r="L496" s="6"/>
      <c r="M496" s="6"/>
      <c r="N496" s="6"/>
      <c r="O496" s="6"/>
      <c r="P496" s="6"/>
    </row>
    <row r="497" spans="1:16" ht="14.25" customHeight="1" x14ac:dyDescent="0.25">
      <c r="A497" s="6"/>
      <c r="B497" s="6"/>
      <c r="C497" s="6"/>
      <c r="D497" s="6"/>
      <c r="E497" s="6"/>
      <c r="F497" s="6"/>
      <c r="G497" s="6"/>
      <c r="H497" s="6"/>
      <c r="I497" s="6"/>
      <c r="J497" s="6"/>
      <c r="K497" s="6"/>
      <c r="L497" s="6"/>
      <c r="M497" s="6"/>
      <c r="N497" s="6"/>
      <c r="O497" s="6"/>
      <c r="P497" s="6"/>
    </row>
    <row r="498" spans="1:16" ht="14.25" customHeight="1" x14ac:dyDescent="0.25">
      <c r="A498" s="6"/>
      <c r="B498" s="6"/>
      <c r="C498" s="6"/>
      <c r="D498" s="6"/>
      <c r="E498" s="6"/>
      <c r="F498" s="6"/>
      <c r="G498" s="6"/>
      <c r="H498" s="6"/>
      <c r="I498" s="6"/>
      <c r="J498" s="6"/>
      <c r="K498" s="6"/>
      <c r="L498" s="6"/>
      <c r="M498" s="6"/>
      <c r="N498" s="6"/>
      <c r="O498" s="6"/>
      <c r="P498" s="6"/>
    </row>
    <row r="499" spans="1:16" ht="14.25" customHeight="1" x14ac:dyDescent="0.25">
      <c r="A499" s="6"/>
      <c r="B499" s="6"/>
      <c r="C499" s="6"/>
      <c r="D499" s="6"/>
      <c r="E499" s="6"/>
      <c r="F499" s="6"/>
      <c r="G499" s="6"/>
      <c r="H499" s="6"/>
      <c r="I499" s="6"/>
      <c r="J499" s="6"/>
      <c r="K499" s="6"/>
      <c r="L499" s="6"/>
      <c r="M499" s="6"/>
      <c r="N499" s="6"/>
      <c r="O499" s="6"/>
      <c r="P499" s="6"/>
    </row>
    <row r="500" spans="1:16" ht="14.25" customHeight="1" x14ac:dyDescent="0.25">
      <c r="A500" s="6"/>
      <c r="B500" s="6"/>
      <c r="C500" s="6"/>
      <c r="D500" s="6"/>
      <c r="E500" s="6"/>
      <c r="F500" s="6"/>
      <c r="G500" s="6"/>
      <c r="H500" s="6"/>
      <c r="I500" s="6"/>
      <c r="J500" s="6"/>
      <c r="K500" s="6"/>
      <c r="L500" s="6"/>
      <c r="M500" s="6"/>
      <c r="N500" s="6"/>
      <c r="O500" s="6"/>
      <c r="P500" s="6"/>
    </row>
    <row r="501" spans="1:16" ht="14.25" customHeight="1" x14ac:dyDescent="0.25">
      <c r="A501" s="6"/>
      <c r="B501" s="6"/>
      <c r="C501" s="6"/>
      <c r="D501" s="6"/>
      <c r="E501" s="6"/>
      <c r="F501" s="6"/>
      <c r="G501" s="6"/>
      <c r="H501" s="6"/>
      <c r="I501" s="6"/>
      <c r="J501" s="6"/>
      <c r="K501" s="6"/>
      <c r="L501" s="6"/>
      <c r="M501" s="6"/>
      <c r="N501" s="6"/>
      <c r="O501" s="6"/>
      <c r="P501" s="6"/>
    </row>
    <row r="502" spans="1:16" ht="14.25" customHeight="1" x14ac:dyDescent="0.25">
      <c r="A502" s="6"/>
      <c r="B502" s="6"/>
      <c r="C502" s="6"/>
      <c r="D502" s="6"/>
      <c r="E502" s="6"/>
      <c r="F502" s="6"/>
      <c r="G502" s="6"/>
      <c r="H502" s="6"/>
      <c r="I502" s="6"/>
      <c r="J502" s="6"/>
      <c r="K502" s="6"/>
      <c r="L502" s="6"/>
      <c r="M502" s="6"/>
      <c r="N502" s="6"/>
      <c r="O502" s="6"/>
      <c r="P502" s="6"/>
    </row>
    <row r="503" spans="1:16" ht="14.25" customHeight="1" x14ac:dyDescent="0.25">
      <c r="A503" s="6"/>
      <c r="B503" s="6"/>
      <c r="C503" s="6"/>
      <c r="D503" s="6"/>
      <c r="E503" s="6"/>
      <c r="F503" s="6"/>
      <c r="G503" s="6"/>
      <c r="H503" s="6"/>
      <c r="I503" s="6"/>
      <c r="J503" s="6"/>
      <c r="K503" s="6"/>
      <c r="L503" s="6"/>
      <c r="M503" s="6"/>
      <c r="N503" s="6"/>
      <c r="O503" s="6"/>
      <c r="P503" s="6"/>
    </row>
    <row r="504" spans="1:16" ht="14.25" customHeight="1" x14ac:dyDescent="0.25">
      <c r="A504" s="6"/>
      <c r="B504" s="6"/>
      <c r="C504" s="6"/>
      <c r="D504" s="6"/>
      <c r="E504" s="6"/>
      <c r="F504" s="6"/>
      <c r="G504" s="6"/>
      <c r="H504" s="6"/>
      <c r="I504" s="6"/>
      <c r="J504" s="6"/>
      <c r="K504" s="6"/>
      <c r="L504" s="6"/>
      <c r="M504" s="6"/>
      <c r="N504" s="6"/>
      <c r="O504" s="6"/>
      <c r="P504" s="6"/>
    </row>
    <row r="505" spans="1:16" ht="14.25" customHeight="1" x14ac:dyDescent="0.25">
      <c r="A505" s="6"/>
      <c r="B505" s="6"/>
      <c r="C505" s="6"/>
      <c r="D505" s="6"/>
      <c r="E505" s="6"/>
      <c r="F505" s="6"/>
      <c r="G505" s="6"/>
      <c r="H505" s="6"/>
      <c r="I505" s="6"/>
      <c r="J505" s="6"/>
      <c r="K505" s="6"/>
      <c r="L505" s="6"/>
      <c r="M505" s="6"/>
      <c r="N505" s="6"/>
      <c r="O505" s="6"/>
      <c r="P505" s="6"/>
    </row>
    <row r="506" spans="1:16" ht="14.25" customHeight="1" x14ac:dyDescent="0.25">
      <c r="A506" s="6"/>
      <c r="B506" s="6"/>
      <c r="C506" s="6"/>
      <c r="D506" s="6"/>
      <c r="E506" s="6"/>
      <c r="F506" s="6"/>
      <c r="G506" s="6"/>
      <c r="H506" s="6"/>
      <c r="I506" s="6"/>
      <c r="J506" s="6"/>
      <c r="K506" s="6"/>
      <c r="L506" s="6"/>
      <c r="M506" s="6"/>
      <c r="N506" s="6"/>
      <c r="O506" s="6"/>
      <c r="P506" s="6"/>
    </row>
    <row r="507" spans="1:16" ht="14.25" customHeight="1" x14ac:dyDescent="0.25">
      <c r="A507" s="6"/>
      <c r="B507" s="6"/>
      <c r="C507" s="6"/>
      <c r="D507" s="6"/>
      <c r="E507" s="6"/>
      <c r="F507" s="6"/>
      <c r="G507" s="6"/>
      <c r="H507" s="6"/>
      <c r="I507" s="6"/>
      <c r="J507" s="6"/>
      <c r="K507" s="6"/>
      <c r="L507" s="6"/>
      <c r="M507" s="6"/>
      <c r="N507" s="6"/>
      <c r="O507" s="6"/>
      <c r="P507" s="6"/>
    </row>
    <row r="508" spans="1:16" ht="14.25" customHeight="1" x14ac:dyDescent="0.25">
      <c r="A508" s="6"/>
      <c r="B508" s="6"/>
      <c r="C508" s="6"/>
      <c r="D508" s="6"/>
      <c r="E508" s="6"/>
      <c r="F508" s="6"/>
      <c r="G508" s="6"/>
      <c r="H508" s="6"/>
      <c r="I508" s="6"/>
      <c r="J508" s="6"/>
      <c r="K508" s="6"/>
      <c r="L508" s="6"/>
      <c r="M508" s="6"/>
      <c r="N508" s="6"/>
      <c r="O508" s="6"/>
      <c r="P508" s="6"/>
    </row>
    <row r="509" spans="1:16" ht="14.25" customHeight="1" x14ac:dyDescent="0.25">
      <c r="A509" s="6"/>
      <c r="B509" s="6"/>
      <c r="C509" s="6"/>
      <c r="D509" s="6"/>
      <c r="E509" s="6"/>
      <c r="F509" s="6"/>
      <c r="G509" s="6"/>
      <c r="H509" s="6"/>
      <c r="I509" s="6"/>
      <c r="J509" s="6"/>
      <c r="K509" s="6"/>
      <c r="L509" s="6"/>
      <c r="M509" s="6"/>
      <c r="N509" s="6"/>
      <c r="O509" s="6"/>
      <c r="P509" s="6"/>
    </row>
    <row r="510" spans="1:16" ht="14.25" customHeight="1" x14ac:dyDescent="0.25">
      <c r="A510" s="6"/>
      <c r="B510" s="6"/>
      <c r="C510" s="6"/>
      <c r="D510" s="6"/>
      <c r="E510" s="6"/>
      <c r="F510" s="6"/>
      <c r="G510" s="6"/>
      <c r="H510" s="6"/>
      <c r="I510" s="6"/>
      <c r="J510" s="6"/>
      <c r="K510" s="6"/>
      <c r="L510" s="6"/>
      <c r="M510" s="6"/>
      <c r="N510" s="6"/>
      <c r="O510" s="6"/>
      <c r="P510" s="6"/>
    </row>
    <row r="511" spans="1:16" ht="14.25" customHeight="1" x14ac:dyDescent="0.25">
      <c r="A511" s="6"/>
      <c r="B511" s="6"/>
      <c r="C511" s="6"/>
      <c r="D511" s="6"/>
      <c r="E511" s="6"/>
      <c r="F511" s="6"/>
      <c r="G511" s="6"/>
      <c r="H511" s="6"/>
      <c r="I511" s="6"/>
      <c r="J511" s="6"/>
      <c r="K511" s="6"/>
      <c r="L511" s="6"/>
      <c r="M511" s="6"/>
      <c r="N511" s="6"/>
      <c r="O511" s="6"/>
      <c r="P511" s="6"/>
    </row>
    <row r="512" spans="1:16" ht="14.25" customHeight="1" x14ac:dyDescent="0.25">
      <c r="A512" s="6"/>
      <c r="B512" s="6"/>
      <c r="C512" s="6"/>
      <c r="D512" s="6"/>
      <c r="E512" s="6"/>
      <c r="F512" s="6"/>
      <c r="G512" s="6"/>
      <c r="H512" s="6"/>
      <c r="I512" s="6"/>
      <c r="J512" s="6"/>
      <c r="K512" s="6"/>
      <c r="L512" s="6"/>
      <c r="M512" s="6"/>
      <c r="N512" s="6"/>
      <c r="O512" s="6"/>
      <c r="P512" s="6"/>
    </row>
    <row r="513" spans="1:16" ht="14.25" customHeight="1" x14ac:dyDescent="0.25">
      <c r="A513" s="6"/>
      <c r="B513" s="6"/>
      <c r="C513" s="6"/>
      <c r="D513" s="6"/>
      <c r="E513" s="6"/>
      <c r="F513" s="6"/>
      <c r="G513" s="6"/>
      <c r="H513" s="6"/>
      <c r="I513" s="6"/>
      <c r="J513" s="6"/>
      <c r="K513" s="6"/>
      <c r="L513" s="6"/>
      <c r="M513" s="6"/>
      <c r="N513" s="6"/>
      <c r="O513" s="6"/>
      <c r="P513" s="6"/>
    </row>
    <row r="514" spans="1:16" ht="14.25" customHeight="1" x14ac:dyDescent="0.25">
      <c r="A514" s="6"/>
      <c r="B514" s="6"/>
      <c r="C514" s="6"/>
      <c r="D514" s="6"/>
      <c r="E514" s="6"/>
      <c r="F514" s="6"/>
      <c r="G514" s="6"/>
      <c r="H514" s="6"/>
      <c r="I514" s="6"/>
      <c r="J514" s="6"/>
      <c r="K514" s="6"/>
      <c r="L514" s="6"/>
      <c r="M514" s="6"/>
      <c r="N514" s="6"/>
      <c r="O514" s="6"/>
      <c r="P514" s="6"/>
    </row>
    <row r="515" spans="1:16" ht="14.25" customHeight="1" x14ac:dyDescent="0.25">
      <c r="A515" s="6"/>
      <c r="B515" s="6"/>
      <c r="C515" s="6"/>
      <c r="D515" s="6"/>
      <c r="E515" s="6"/>
      <c r="F515" s="6"/>
      <c r="G515" s="6"/>
      <c r="H515" s="6"/>
      <c r="I515" s="6"/>
      <c r="J515" s="6"/>
      <c r="K515" s="6"/>
      <c r="L515" s="6"/>
      <c r="M515" s="6"/>
      <c r="N515" s="6"/>
      <c r="O515" s="6"/>
      <c r="P515" s="6"/>
    </row>
    <row r="516" spans="1:16" ht="14.25" customHeight="1" x14ac:dyDescent="0.25">
      <c r="A516" s="6"/>
      <c r="B516" s="6"/>
      <c r="C516" s="6"/>
      <c r="D516" s="6"/>
      <c r="E516" s="6"/>
      <c r="F516" s="6"/>
      <c r="G516" s="6"/>
      <c r="H516" s="6"/>
      <c r="I516" s="6"/>
      <c r="J516" s="6"/>
      <c r="K516" s="6"/>
      <c r="L516" s="6"/>
      <c r="M516" s="6"/>
      <c r="N516" s="6"/>
      <c r="O516" s="6"/>
      <c r="P516" s="6"/>
    </row>
    <row r="517" spans="1:16" ht="14.25" customHeight="1" x14ac:dyDescent="0.25">
      <c r="A517" s="6"/>
      <c r="B517" s="6"/>
      <c r="C517" s="6"/>
      <c r="D517" s="6"/>
      <c r="E517" s="6"/>
      <c r="F517" s="6"/>
      <c r="G517" s="6"/>
      <c r="H517" s="6"/>
      <c r="I517" s="6"/>
      <c r="J517" s="6"/>
      <c r="K517" s="6"/>
      <c r="L517" s="6"/>
      <c r="M517" s="6"/>
      <c r="N517" s="6"/>
      <c r="O517" s="6"/>
      <c r="P517" s="6"/>
    </row>
    <row r="518" spans="1:16" ht="14.25" customHeight="1" x14ac:dyDescent="0.25">
      <c r="A518" s="6"/>
      <c r="B518" s="6"/>
      <c r="C518" s="6"/>
      <c r="D518" s="6"/>
      <c r="E518" s="6"/>
      <c r="F518" s="6"/>
      <c r="G518" s="6"/>
      <c r="H518" s="6"/>
      <c r="I518" s="6"/>
      <c r="J518" s="6"/>
      <c r="K518" s="6"/>
      <c r="L518" s="6"/>
      <c r="M518" s="6"/>
      <c r="N518" s="6"/>
      <c r="O518" s="6"/>
      <c r="P518" s="6"/>
    </row>
    <row r="519" spans="1:16" ht="14.25" customHeight="1" x14ac:dyDescent="0.25">
      <c r="A519" s="6"/>
      <c r="B519" s="6"/>
      <c r="C519" s="6"/>
      <c r="D519" s="6"/>
      <c r="E519" s="6"/>
      <c r="F519" s="6"/>
      <c r="G519" s="6"/>
      <c r="H519" s="6"/>
      <c r="I519" s="6"/>
      <c r="J519" s="6"/>
      <c r="K519" s="6"/>
      <c r="L519" s="6"/>
      <c r="M519" s="6"/>
      <c r="N519" s="6"/>
      <c r="O519" s="6"/>
      <c r="P519" s="6"/>
    </row>
    <row r="520" spans="1:16" ht="14.25" customHeight="1" x14ac:dyDescent="0.25">
      <c r="A520" s="6"/>
      <c r="B520" s="6"/>
      <c r="C520" s="6"/>
      <c r="D520" s="6"/>
      <c r="E520" s="6"/>
      <c r="F520" s="6"/>
      <c r="G520" s="6"/>
      <c r="H520" s="6"/>
      <c r="I520" s="6"/>
      <c r="J520" s="6"/>
      <c r="K520" s="6"/>
      <c r="L520" s="6"/>
      <c r="M520" s="6"/>
      <c r="N520" s="6"/>
      <c r="O520" s="6"/>
      <c r="P520" s="6"/>
    </row>
    <row r="521" spans="1:16" ht="14.25" customHeight="1" x14ac:dyDescent="0.25">
      <c r="A521" s="6"/>
      <c r="B521" s="6"/>
      <c r="C521" s="6"/>
      <c r="D521" s="6"/>
      <c r="E521" s="6"/>
      <c r="F521" s="6"/>
      <c r="G521" s="6"/>
      <c r="H521" s="6"/>
      <c r="I521" s="6"/>
      <c r="J521" s="6"/>
      <c r="K521" s="6"/>
      <c r="L521" s="6"/>
      <c r="M521" s="6"/>
      <c r="N521" s="6"/>
      <c r="O521" s="6"/>
      <c r="P521" s="6"/>
    </row>
    <row r="522" spans="1:16" ht="14.25" customHeight="1" x14ac:dyDescent="0.25">
      <c r="A522" s="6"/>
      <c r="B522" s="6"/>
      <c r="C522" s="6"/>
      <c r="D522" s="6"/>
      <c r="E522" s="6"/>
      <c r="F522" s="6"/>
      <c r="G522" s="6"/>
      <c r="H522" s="6"/>
      <c r="I522" s="6"/>
      <c r="J522" s="6"/>
      <c r="K522" s="6"/>
      <c r="L522" s="6"/>
      <c r="M522" s="6"/>
      <c r="N522" s="6"/>
      <c r="O522" s="6"/>
      <c r="P522" s="6"/>
    </row>
    <row r="523" spans="1:16" ht="14.25" customHeight="1" x14ac:dyDescent="0.25">
      <c r="A523" s="6"/>
      <c r="B523" s="6"/>
      <c r="C523" s="6"/>
      <c r="D523" s="6"/>
      <c r="E523" s="6"/>
      <c r="F523" s="6"/>
      <c r="G523" s="6"/>
      <c r="H523" s="6"/>
      <c r="I523" s="6"/>
      <c r="J523" s="6"/>
      <c r="K523" s="6"/>
      <c r="L523" s="6"/>
      <c r="M523" s="6"/>
      <c r="N523" s="6"/>
      <c r="O523" s="6"/>
      <c r="P523" s="6"/>
    </row>
    <row r="524" spans="1:16" ht="14.25" customHeight="1" x14ac:dyDescent="0.25">
      <c r="A524" s="6"/>
      <c r="B524" s="6"/>
      <c r="C524" s="6"/>
      <c r="D524" s="6"/>
      <c r="E524" s="6"/>
      <c r="F524" s="6"/>
      <c r="G524" s="6"/>
      <c r="H524" s="6"/>
      <c r="I524" s="6"/>
      <c r="J524" s="6"/>
      <c r="K524" s="6"/>
      <c r="L524" s="6"/>
      <c r="M524" s="6"/>
      <c r="N524" s="6"/>
      <c r="O524" s="6"/>
      <c r="P524" s="6"/>
    </row>
    <row r="525" spans="1:16" ht="14.25" customHeight="1" x14ac:dyDescent="0.25">
      <c r="A525" s="6"/>
      <c r="B525" s="6"/>
      <c r="C525" s="6"/>
      <c r="D525" s="6"/>
      <c r="E525" s="6"/>
      <c r="F525" s="6"/>
      <c r="G525" s="6"/>
      <c r="H525" s="6"/>
      <c r="I525" s="6"/>
      <c r="J525" s="6"/>
      <c r="K525" s="6"/>
      <c r="L525" s="6"/>
      <c r="M525" s="6"/>
      <c r="N525" s="6"/>
      <c r="O525" s="6"/>
      <c r="P525" s="6"/>
    </row>
    <row r="526" spans="1:16" ht="14.25" customHeight="1" x14ac:dyDescent="0.25">
      <c r="A526" s="6"/>
      <c r="B526" s="6"/>
      <c r="C526" s="6"/>
      <c r="D526" s="6"/>
      <c r="E526" s="6"/>
      <c r="F526" s="6"/>
      <c r="G526" s="6"/>
      <c r="H526" s="6"/>
      <c r="I526" s="6"/>
      <c r="J526" s="6"/>
      <c r="K526" s="6"/>
      <c r="L526" s="6"/>
      <c r="M526" s="6"/>
      <c r="N526" s="6"/>
      <c r="O526" s="6"/>
      <c r="P526" s="6"/>
    </row>
    <row r="527" spans="1:16" ht="14.25" customHeight="1" x14ac:dyDescent="0.25">
      <c r="A527" s="6"/>
      <c r="B527" s="6"/>
      <c r="C527" s="6"/>
      <c r="D527" s="6"/>
      <c r="E527" s="6"/>
      <c r="F527" s="6"/>
      <c r="G527" s="6"/>
      <c r="H527" s="6"/>
      <c r="I527" s="6"/>
      <c r="J527" s="6"/>
      <c r="K527" s="6"/>
      <c r="L527" s="6"/>
      <c r="M527" s="6"/>
      <c r="N527" s="6"/>
      <c r="O527" s="6"/>
      <c r="P527" s="6"/>
    </row>
    <row r="528" spans="1:16" ht="14.25" customHeight="1" x14ac:dyDescent="0.25">
      <c r="A528" s="6"/>
      <c r="B528" s="6"/>
      <c r="C528" s="6"/>
      <c r="D528" s="6"/>
      <c r="E528" s="6"/>
      <c r="F528" s="6"/>
      <c r="G528" s="6"/>
      <c r="H528" s="6"/>
      <c r="I528" s="6"/>
      <c r="J528" s="6"/>
      <c r="K528" s="6"/>
      <c r="L528" s="6"/>
      <c r="M528" s="6"/>
      <c r="N528" s="6"/>
      <c r="O528" s="6"/>
      <c r="P528" s="6"/>
    </row>
    <row r="529" spans="1:16" ht="14.25" customHeight="1" x14ac:dyDescent="0.25">
      <c r="A529" s="6"/>
      <c r="B529" s="6"/>
      <c r="C529" s="6"/>
      <c r="D529" s="6"/>
      <c r="E529" s="6"/>
      <c r="F529" s="6"/>
      <c r="G529" s="6"/>
      <c r="H529" s="6"/>
      <c r="I529" s="6"/>
      <c r="J529" s="6"/>
      <c r="K529" s="6"/>
      <c r="L529" s="6"/>
      <c r="M529" s="6"/>
      <c r="N529" s="6"/>
      <c r="O529" s="6"/>
      <c r="P529" s="6"/>
    </row>
    <row r="530" spans="1:16" ht="14.25" customHeight="1" x14ac:dyDescent="0.25">
      <c r="A530" s="6"/>
      <c r="B530" s="6"/>
      <c r="C530" s="6"/>
      <c r="D530" s="6"/>
      <c r="E530" s="6"/>
      <c r="F530" s="6"/>
      <c r="G530" s="6"/>
      <c r="H530" s="6"/>
      <c r="I530" s="6"/>
      <c r="J530" s="6"/>
      <c r="K530" s="6"/>
      <c r="L530" s="6"/>
      <c r="M530" s="6"/>
      <c r="N530" s="6"/>
      <c r="O530" s="6"/>
      <c r="P530" s="6"/>
    </row>
    <row r="531" spans="1:16" ht="14.25" customHeight="1" x14ac:dyDescent="0.25">
      <c r="A531" s="6"/>
      <c r="B531" s="6"/>
      <c r="C531" s="6"/>
      <c r="D531" s="6"/>
      <c r="E531" s="6"/>
      <c r="F531" s="6"/>
      <c r="G531" s="6"/>
      <c r="H531" s="6"/>
      <c r="I531" s="6"/>
      <c r="J531" s="6"/>
      <c r="K531" s="6"/>
      <c r="L531" s="6"/>
      <c r="M531" s="6"/>
      <c r="N531" s="6"/>
      <c r="O531" s="6"/>
      <c r="P531" s="6"/>
    </row>
    <row r="532" spans="1:16" ht="14.25" customHeight="1" x14ac:dyDescent="0.25">
      <c r="A532" s="6"/>
      <c r="B532" s="6"/>
      <c r="C532" s="6"/>
      <c r="D532" s="6"/>
      <c r="E532" s="6"/>
      <c r="F532" s="6"/>
      <c r="G532" s="6"/>
      <c r="H532" s="6"/>
      <c r="I532" s="6"/>
      <c r="J532" s="6"/>
      <c r="K532" s="6"/>
      <c r="L532" s="6"/>
      <c r="M532" s="6"/>
      <c r="N532" s="6"/>
      <c r="O532" s="6"/>
      <c r="P532" s="6"/>
    </row>
    <row r="533" spans="1:16" ht="14.25" customHeight="1" x14ac:dyDescent="0.25">
      <c r="A533" s="6"/>
      <c r="B533" s="6"/>
      <c r="C533" s="6"/>
      <c r="D533" s="6"/>
      <c r="E533" s="6"/>
      <c r="F533" s="6"/>
      <c r="G533" s="6"/>
      <c r="H533" s="6"/>
      <c r="I533" s="6"/>
      <c r="J533" s="6"/>
      <c r="K533" s="6"/>
      <c r="L533" s="6"/>
      <c r="M533" s="6"/>
      <c r="N533" s="6"/>
      <c r="O533" s="6"/>
      <c r="P533" s="6"/>
    </row>
    <row r="534" spans="1:16" ht="14.25" customHeight="1" x14ac:dyDescent="0.25">
      <c r="A534" s="6"/>
      <c r="B534" s="6"/>
      <c r="C534" s="6"/>
      <c r="D534" s="6"/>
      <c r="E534" s="6"/>
      <c r="F534" s="6"/>
      <c r="G534" s="6"/>
      <c r="H534" s="6"/>
      <c r="I534" s="6"/>
      <c r="J534" s="6"/>
      <c r="K534" s="6"/>
      <c r="L534" s="6"/>
      <c r="M534" s="6"/>
      <c r="N534" s="6"/>
      <c r="O534" s="6"/>
      <c r="P534" s="6"/>
    </row>
    <row r="535" spans="1:16" ht="14.25" customHeight="1" x14ac:dyDescent="0.25">
      <c r="A535" s="6"/>
      <c r="B535" s="6"/>
      <c r="C535" s="6"/>
      <c r="D535" s="6"/>
      <c r="E535" s="6"/>
      <c r="F535" s="6"/>
      <c r="G535" s="6"/>
      <c r="H535" s="6"/>
      <c r="I535" s="6"/>
      <c r="J535" s="6"/>
      <c r="K535" s="6"/>
      <c r="L535" s="6"/>
      <c r="M535" s="6"/>
      <c r="N535" s="6"/>
      <c r="O535" s="6"/>
      <c r="P535" s="6"/>
    </row>
    <row r="536" spans="1:16" ht="14.25" customHeight="1" x14ac:dyDescent="0.25">
      <c r="A536" s="6"/>
      <c r="B536" s="6"/>
      <c r="C536" s="6"/>
      <c r="D536" s="6"/>
      <c r="E536" s="6"/>
      <c r="F536" s="6"/>
      <c r="G536" s="6"/>
      <c r="H536" s="6"/>
      <c r="I536" s="6"/>
      <c r="J536" s="6"/>
      <c r="K536" s="6"/>
      <c r="L536" s="6"/>
      <c r="M536" s="6"/>
      <c r="N536" s="6"/>
      <c r="O536" s="6"/>
      <c r="P536" s="6"/>
    </row>
    <row r="537" spans="1:16" ht="14.25" customHeight="1" x14ac:dyDescent="0.25">
      <c r="A537" s="6"/>
      <c r="B537" s="6"/>
      <c r="C537" s="6"/>
      <c r="D537" s="6"/>
      <c r="E537" s="6"/>
      <c r="F537" s="6"/>
      <c r="G537" s="6"/>
      <c r="H537" s="6"/>
      <c r="I537" s="6"/>
      <c r="J537" s="6"/>
      <c r="K537" s="6"/>
      <c r="L537" s="6"/>
      <c r="M537" s="6"/>
      <c r="N537" s="6"/>
      <c r="O537" s="6"/>
      <c r="P537" s="6"/>
    </row>
    <row r="538" spans="1:16" ht="14.25" customHeight="1" x14ac:dyDescent="0.25">
      <c r="A538" s="6"/>
      <c r="B538" s="6"/>
      <c r="C538" s="6"/>
      <c r="D538" s="6"/>
      <c r="E538" s="6"/>
      <c r="F538" s="6"/>
      <c r="G538" s="6"/>
      <c r="H538" s="6"/>
      <c r="I538" s="6"/>
      <c r="J538" s="6"/>
      <c r="K538" s="6"/>
      <c r="L538" s="6"/>
      <c r="M538" s="6"/>
      <c r="N538" s="6"/>
      <c r="O538" s="6"/>
      <c r="P538" s="6"/>
    </row>
    <row r="539" spans="1:16" ht="14.25" customHeight="1" x14ac:dyDescent="0.25">
      <c r="A539" s="6"/>
      <c r="B539" s="6"/>
      <c r="C539" s="6"/>
      <c r="D539" s="6"/>
      <c r="E539" s="6"/>
      <c r="F539" s="6"/>
      <c r="G539" s="6"/>
      <c r="H539" s="6"/>
      <c r="I539" s="6"/>
      <c r="J539" s="6"/>
      <c r="K539" s="6"/>
      <c r="L539" s="6"/>
      <c r="M539" s="6"/>
      <c r="N539" s="6"/>
      <c r="O539" s="6"/>
      <c r="P539" s="6"/>
    </row>
    <row r="540" spans="1:16" ht="14.25" customHeight="1" x14ac:dyDescent="0.25">
      <c r="A540" s="6"/>
      <c r="B540" s="6"/>
      <c r="C540" s="6"/>
      <c r="D540" s="6"/>
      <c r="E540" s="6"/>
      <c r="F540" s="6"/>
      <c r="G540" s="6"/>
      <c r="H540" s="6"/>
      <c r="I540" s="6"/>
      <c r="J540" s="6"/>
      <c r="K540" s="6"/>
      <c r="L540" s="6"/>
      <c r="M540" s="6"/>
      <c r="N540" s="6"/>
      <c r="O540" s="6"/>
      <c r="P540" s="6"/>
    </row>
    <row r="541" spans="1:16" ht="14.25" customHeight="1" x14ac:dyDescent="0.25">
      <c r="A541" s="6"/>
      <c r="B541" s="6"/>
      <c r="C541" s="6"/>
      <c r="D541" s="6"/>
      <c r="E541" s="6"/>
      <c r="F541" s="6"/>
      <c r="G541" s="6"/>
      <c r="H541" s="6"/>
      <c r="I541" s="6"/>
      <c r="J541" s="6"/>
      <c r="K541" s="6"/>
      <c r="L541" s="6"/>
      <c r="M541" s="6"/>
      <c r="N541" s="6"/>
      <c r="O541" s="6"/>
      <c r="P541" s="6"/>
    </row>
    <row r="542" spans="1:16" ht="14.25" customHeight="1" x14ac:dyDescent="0.25">
      <c r="A542" s="6"/>
      <c r="B542" s="6"/>
      <c r="C542" s="6"/>
      <c r="D542" s="6"/>
      <c r="E542" s="6"/>
      <c r="F542" s="6"/>
      <c r="G542" s="6"/>
      <c r="H542" s="6"/>
      <c r="I542" s="6"/>
      <c r="J542" s="6"/>
      <c r="K542" s="6"/>
      <c r="L542" s="6"/>
      <c r="M542" s="6"/>
      <c r="N542" s="6"/>
      <c r="O542" s="6"/>
      <c r="P542" s="6"/>
    </row>
    <row r="543" spans="1:16" ht="14.25" customHeight="1" x14ac:dyDescent="0.25">
      <c r="A543" s="6"/>
      <c r="B543" s="6"/>
      <c r="C543" s="6"/>
      <c r="D543" s="6"/>
      <c r="E543" s="6"/>
      <c r="F543" s="6"/>
      <c r="G543" s="6"/>
      <c r="H543" s="6"/>
      <c r="I543" s="6"/>
      <c r="J543" s="6"/>
      <c r="K543" s="6"/>
      <c r="L543" s="6"/>
      <c r="M543" s="6"/>
      <c r="N543" s="6"/>
      <c r="O543" s="6"/>
      <c r="P543" s="6"/>
    </row>
    <row r="544" spans="1:16" ht="14.25" customHeight="1" x14ac:dyDescent="0.25">
      <c r="A544" s="6"/>
      <c r="B544" s="6"/>
      <c r="C544" s="6"/>
      <c r="D544" s="6"/>
      <c r="E544" s="6"/>
      <c r="F544" s="6"/>
      <c r="G544" s="6"/>
      <c r="H544" s="6"/>
      <c r="I544" s="6"/>
      <c r="J544" s="6"/>
      <c r="K544" s="6"/>
      <c r="L544" s="6"/>
      <c r="M544" s="6"/>
      <c r="N544" s="6"/>
      <c r="O544" s="6"/>
      <c r="P544" s="6"/>
    </row>
    <row r="545" spans="1:16" ht="14.25" customHeight="1" x14ac:dyDescent="0.25">
      <c r="A545" s="6"/>
      <c r="B545" s="6"/>
      <c r="C545" s="6"/>
      <c r="D545" s="6"/>
      <c r="E545" s="6"/>
      <c r="F545" s="6"/>
      <c r="G545" s="6"/>
      <c r="H545" s="6"/>
      <c r="I545" s="6"/>
      <c r="J545" s="6"/>
      <c r="K545" s="6"/>
      <c r="L545" s="6"/>
      <c r="M545" s="6"/>
      <c r="N545" s="6"/>
      <c r="O545" s="6"/>
      <c r="P545" s="6"/>
    </row>
    <row r="546" spans="1:16" ht="14.25" customHeight="1" x14ac:dyDescent="0.25">
      <c r="A546" s="6"/>
      <c r="B546" s="6"/>
      <c r="C546" s="6"/>
      <c r="D546" s="6"/>
      <c r="E546" s="6"/>
      <c r="F546" s="6"/>
      <c r="G546" s="6"/>
      <c r="H546" s="6"/>
      <c r="I546" s="6"/>
      <c r="J546" s="6"/>
      <c r="K546" s="6"/>
      <c r="L546" s="6"/>
      <c r="M546" s="6"/>
      <c r="N546" s="6"/>
      <c r="O546" s="6"/>
      <c r="P546" s="6"/>
    </row>
    <row r="547" spans="1:16" ht="14.25" customHeight="1" x14ac:dyDescent="0.25">
      <c r="A547" s="6"/>
      <c r="B547" s="6"/>
      <c r="C547" s="6"/>
      <c r="D547" s="6"/>
      <c r="E547" s="6"/>
      <c r="F547" s="6"/>
      <c r="G547" s="6"/>
      <c r="H547" s="6"/>
      <c r="I547" s="6"/>
      <c r="J547" s="6"/>
      <c r="K547" s="6"/>
      <c r="L547" s="6"/>
      <c r="M547" s="6"/>
      <c r="N547" s="6"/>
      <c r="O547" s="6"/>
      <c r="P547" s="6"/>
    </row>
    <row r="548" spans="1:16" ht="14.25" customHeight="1" x14ac:dyDescent="0.25">
      <c r="A548" s="6"/>
      <c r="B548" s="6"/>
      <c r="C548" s="6"/>
      <c r="D548" s="6"/>
      <c r="E548" s="6"/>
      <c r="F548" s="6"/>
      <c r="G548" s="6"/>
      <c r="H548" s="6"/>
      <c r="I548" s="6"/>
      <c r="J548" s="6"/>
      <c r="K548" s="6"/>
      <c r="L548" s="6"/>
      <c r="M548" s="6"/>
      <c r="N548" s="6"/>
      <c r="O548" s="6"/>
      <c r="P548" s="6"/>
    </row>
    <row r="549" spans="1:16" ht="14.25" customHeight="1" x14ac:dyDescent="0.25">
      <c r="A549" s="6"/>
      <c r="B549" s="6"/>
      <c r="C549" s="6"/>
      <c r="D549" s="6"/>
      <c r="E549" s="6"/>
      <c r="F549" s="6"/>
      <c r="G549" s="6"/>
      <c r="H549" s="6"/>
      <c r="I549" s="6"/>
      <c r="J549" s="6"/>
      <c r="K549" s="6"/>
      <c r="L549" s="6"/>
      <c r="M549" s="6"/>
      <c r="N549" s="6"/>
      <c r="O549" s="6"/>
      <c r="P549" s="6"/>
    </row>
    <row r="550" spans="1:16" ht="14.25" customHeight="1" x14ac:dyDescent="0.25">
      <c r="A550" s="6"/>
      <c r="B550" s="6"/>
      <c r="C550" s="6"/>
      <c r="D550" s="6"/>
      <c r="E550" s="6"/>
      <c r="F550" s="6"/>
      <c r="G550" s="6"/>
      <c r="H550" s="6"/>
      <c r="I550" s="6"/>
      <c r="J550" s="6"/>
      <c r="K550" s="6"/>
      <c r="L550" s="6"/>
      <c r="M550" s="6"/>
      <c r="N550" s="6"/>
      <c r="O550" s="6"/>
      <c r="P550" s="6"/>
    </row>
    <row r="551" spans="1:16" ht="14.25" customHeight="1" x14ac:dyDescent="0.25">
      <c r="A551" s="6"/>
      <c r="B551" s="6"/>
      <c r="C551" s="6"/>
      <c r="D551" s="6"/>
      <c r="E551" s="6"/>
      <c r="F551" s="6"/>
      <c r="G551" s="6"/>
      <c r="H551" s="6"/>
      <c r="I551" s="6"/>
      <c r="J551" s="6"/>
      <c r="K551" s="6"/>
      <c r="L551" s="6"/>
      <c r="M551" s="6"/>
      <c r="N551" s="6"/>
      <c r="O551" s="6"/>
      <c r="P551" s="6"/>
    </row>
    <row r="552" spans="1:16" ht="14.25" customHeight="1" x14ac:dyDescent="0.25">
      <c r="A552" s="6"/>
      <c r="B552" s="6"/>
      <c r="C552" s="6"/>
      <c r="D552" s="6"/>
      <c r="E552" s="6"/>
      <c r="F552" s="6"/>
      <c r="G552" s="6"/>
      <c r="H552" s="6"/>
      <c r="I552" s="6"/>
      <c r="J552" s="6"/>
      <c r="K552" s="6"/>
      <c r="L552" s="6"/>
      <c r="M552" s="6"/>
      <c r="N552" s="6"/>
      <c r="O552" s="6"/>
      <c r="P552" s="6"/>
    </row>
    <row r="553" spans="1:16" ht="14.25" customHeight="1" x14ac:dyDescent="0.25">
      <c r="A553" s="6"/>
      <c r="B553" s="6"/>
      <c r="C553" s="6"/>
      <c r="D553" s="6"/>
      <c r="E553" s="6"/>
      <c r="F553" s="6"/>
      <c r="G553" s="6"/>
      <c r="H553" s="6"/>
      <c r="I553" s="6"/>
      <c r="J553" s="6"/>
      <c r="K553" s="6"/>
      <c r="L553" s="6"/>
      <c r="M553" s="6"/>
      <c r="N553" s="6"/>
      <c r="O553" s="6"/>
      <c r="P553" s="6"/>
    </row>
    <row r="554" spans="1:16" ht="14.25" customHeight="1" x14ac:dyDescent="0.25">
      <c r="A554" s="6"/>
      <c r="B554" s="6"/>
      <c r="C554" s="6"/>
      <c r="D554" s="6"/>
      <c r="E554" s="6"/>
      <c r="F554" s="6"/>
      <c r="G554" s="6"/>
      <c r="H554" s="6"/>
      <c r="I554" s="6"/>
      <c r="J554" s="6"/>
      <c r="K554" s="6"/>
      <c r="L554" s="6"/>
      <c r="M554" s="6"/>
      <c r="N554" s="6"/>
      <c r="O554" s="6"/>
      <c r="P554" s="6"/>
    </row>
    <row r="555" spans="1:16" ht="14.25" customHeight="1" x14ac:dyDescent="0.25">
      <c r="A555" s="6"/>
      <c r="B555" s="6"/>
      <c r="C555" s="6"/>
      <c r="D555" s="6"/>
      <c r="E555" s="6"/>
      <c r="F555" s="6"/>
      <c r="G555" s="6"/>
      <c r="H555" s="6"/>
      <c r="I555" s="6"/>
      <c r="J555" s="6"/>
      <c r="K555" s="6"/>
      <c r="L555" s="6"/>
      <c r="M555" s="6"/>
      <c r="N555" s="6"/>
      <c r="O555" s="6"/>
      <c r="P555" s="6"/>
    </row>
    <row r="556" spans="1:16" ht="14.25" customHeight="1" x14ac:dyDescent="0.25">
      <c r="A556" s="6"/>
      <c r="B556" s="6"/>
      <c r="C556" s="6"/>
      <c r="D556" s="6"/>
      <c r="E556" s="6"/>
      <c r="F556" s="6"/>
      <c r="G556" s="6"/>
      <c r="H556" s="6"/>
      <c r="I556" s="6"/>
      <c r="J556" s="6"/>
      <c r="K556" s="6"/>
      <c r="L556" s="6"/>
      <c r="M556" s="6"/>
      <c r="N556" s="6"/>
      <c r="O556" s="6"/>
      <c r="P556" s="6"/>
    </row>
    <row r="557" spans="1:16" ht="14.25" customHeight="1" x14ac:dyDescent="0.25">
      <c r="A557" s="6"/>
      <c r="B557" s="6"/>
      <c r="C557" s="6"/>
      <c r="D557" s="6"/>
      <c r="E557" s="6"/>
      <c r="F557" s="6"/>
      <c r="G557" s="6"/>
      <c r="H557" s="6"/>
      <c r="I557" s="6"/>
      <c r="J557" s="6"/>
      <c r="K557" s="6"/>
      <c r="L557" s="6"/>
      <c r="M557" s="6"/>
      <c r="N557" s="6"/>
      <c r="O557" s="6"/>
      <c r="P557" s="6"/>
    </row>
    <row r="558" spans="1:16" ht="14.25" customHeight="1" x14ac:dyDescent="0.25">
      <c r="A558" s="6"/>
      <c r="B558" s="6"/>
      <c r="C558" s="6"/>
      <c r="D558" s="6"/>
      <c r="E558" s="6"/>
      <c r="F558" s="6"/>
      <c r="G558" s="6"/>
      <c r="H558" s="6"/>
      <c r="I558" s="6"/>
      <c r="J558" s="6"/>
      <c r="K558" s="6"/>
      <c r="L558" s="6"/>
      <c r="M558" s="6"/>
      <c r="N558" s="6"/>
      <c r="O558" s="6"/>
      <c r="P558" s="6"/>
    </row>
    <row r="559" spans="1:16" ht="14.25" customHeight="1" x14ac:dyDescent="0.25">
      <c r="A559" s="6"/>
      <c r="B559" s="6"/>
      <c r="C559" s="6"/>
      <c r="D559" s="6"/>
      <c r="E559" s="6"/>
      <c r="F559" s="6"/>
      <c r="G559" s="6"/>
      <c r="H559" s="6"/>
      <c r="I559" s="6"/>
      <c r="J559" s="6"/>
      <c r="K559" s="6"/>
      <c r="L559" s="6"/>
      <c r="M559" s="6"/>
      <c r="N559" s="6"/>
      <c r="O559" s="6"/>
      <c r="P559" s="6"/>
    </row>
    <row r="560" spans="1:16" ht="14.25" customHeight="1" x14ac:dyDescent="0.25">
      <c r="A560" s="6"/>
      <c r="B560" s="6"/>
      <c r="C560" s="6"/>
      <c r="D560" s="6"/>
      <c r="E560" s="6"/>
      <c r="F560" s="6"/>
      <c r="G560" s="6"/>
      <c r="H560" s="6"/>
      <c r="I560" s="6"/>
      <c r="J560" s="6"/>
      <c r="K560" s="6"/>
      <c r="L560" s="6"/>
      <c r="M560" s="6"/>
      <c r="N560" s="6"/>
      <c r="O560" s="6"/>
      <c r="P560" s="6"/>
    </row>
    <row r="561" spans="1:16" ht="14.25" customHeight="1" x14ac:dyDescent="0.25">
      <c r="A561" s="6"/>
      <c r="B561" s="6"/>
      <c r="C561" s="6"/>
      <c r="D561" s="6"/>
      <c r="E561" s="6"/>
      <c r="F561" s="6"/>
      <c r="G561" s="6"/>
      <c r="H561" s="6"/>
      <c r="I561" s="6"/>
      <c r="J561" s="6"/>
      <c r="K561" s="6"/>
      <c r="L561" s="6"/>
      <c r="M561" s="6"/>
      <c r="N561" s="6"/>
      <c r="O561" s="6"/>
      <c r="P561" s="6"/>
    </row>
    <row r="562" spans="1:16" ht="14.25" customHeight="1" x14ac:dyDescent="0.25">
      <c r="A562" s="6"/>
      <c r="B562" s="6"/>
      <c r="C562" s="6"/>
      <c r="D562" s="6"/>
      <c r="E562" s="6"/>
      <c r="F562" s="6"/>
      <c r="G562" s="6"/>
      <c r="H562" s="6"/>
      <c r="I562" s="6"/>
      <c r="J562" s="6"/>
      <c r="K562" s="6"/>
      <c r="L562" s="6"/>
      <c r="M562" s="6"/>
      <c r="N562" s="6"/>
      <c r="O562" s="6"/>
      <c r="P562" s="6"/>
    </row>
    <row r="563" spans="1:16" ht="14.25" customHeight="1" x14ac:dyDescent="0.25">
      <c r="A563" s="6"/>
      <c r="B563" s="6"/>
      <c r="C563" s="6"/>
      <c r="D563" s="6"/>
      <c r="E563" s="6"/>
      <c r="F563" s="6"/>
      <c r="G563" s="6"/>
      <c r="H563" s="6"/>
      <c r="I563" s="6"/>
      <c r="J563" s="6"/>
      <c r="K563" s="6"/>
      <c r="L563" s="6"/>
      <c r="M563" s="6"/>
      <c r="N563" s="6"/>
      <c r="O563" s="6"/>
      <c r="P563" s="6"/>
    </row>
    <row r="564" spans="1:16" ht="14.25" customHeight="1" x14ac:dyDescent="0.25">
      <c r="A564" s="6"/>
      <c r="B564" s="6"/>
      <c r="C564" s="6"/>
      <c r="D564" s="6"/>
      <c r="E564" s="6"/>
      <c r="F564" s="6"/>
      <c r="G564" s="6"/>
      <c r="H564" s="6"/>
      <c r="I564" s="6"/>
      <c r="J564" s="6"/>
      <c r="K564" s="6"/>
      <c r="L564" s="6"/>
      <c r="M564" s="6"/>
      <c r="N564" s="6"/>
      <c r="O564" s="6"/>
      <c r="P564" s="6"/>
    </row>
    <row r="565" spans="1:16" ht="14.25" customHeight="1" x14ac:dyDescent="0.25">
      <c r="A565" s="6"/>
      <c r="B565" s="6"/>
      <c r="C565" s="6"/>
      <c r="D565" s="6"/>
      <c r="E565" s="6"/>
      <c r="F565" s="6"/>
      <c r="G565" s="6"/>
      <c r="H565" s="6"/>
      <c r="I565" s="6"/>
      <c r="J565" s="6"/>
      <c r="K565" s="6"/>
      <c r="L565" s="6"/>
      <c r="M565" s="6"/>
      <c r="N565" s="6"/>
      <c r="O565" s="6"/>
      <c r="P565" s="6"/>
    </row>
    <row r="566" spans="1:16" ht="14.25" customHeight="1" x14ac:dyDescent="0.25">
      <c r="A566" s="6"/>
      <c r="B566" s="6"/>
      <c r="C566" s="6"/>
      <c r="D566" s="6"/>
      <c r="E566" s="6"/>
      <c r="F566" s="6"/>
      <c r="G566" s="6"/>
      <c r="H566" s="6"/>
      <c r="I566" s="6"/>
      <c r="J566" s="6"/>
      <c r="K566" s="6"/>
      <c r="L566" s="6"/>
      <c r="M566" s="6"/>
      <c r="N566" s="6"/>
      <c r="O566" s="6"/>
      <c r="P566" s="6"/>
    </row>
    <row r="567" spans="1:16" ht="14.25" customHeight="1" x14ac:dyDescent="0.25">
      <c r="A567" s="6"/>
      <c r="B567" s="6"/>
      <c r="C567" s="6"/>
      <c r="D567" s="6"/>
      <c r="E567" s="6"/>
      <c r="F567" s="6"/>
      <c r="G567" s="6"/>
      <c r="H567" s="6"/>
      <c r="I567" s="6"/>
      <c r="J567" s="6"/>
      <c r="K567" s="6"/>
      <c r="L567" s="6"/>
      <c r="M567" s="6"/>
      <c r="N567" s="6"/>
      <c r="O567" s="6"/>
      <c r="P567" s="6"/>
    </row>
    <row r="568" spans="1:16" ht="14.25" customHeight="1" x14ac:dyDescent="0.25">
      <c r="A568" s="6"/>
      <c r="B568" s="6"/>
      <c r="C568" s="6"/>
      <c r="D568" s="6"/>
      <c r="E568" s="6"/>
      <c r="F568" s="6"/>
      <c r="G568" s="6"/>
      <c r="H568" s="6"/>
      <c r="I568" s="6"/>
      <c r="J568" s="6"/>
      <c r="K568" s="6"/>
      <c r="L568" s="6"/>
      <c r="M568" s="6"/>
      <c r="N568" s="6"/>
      <c r="O568" s="6"/>
      <c r="P568" s="6"/>
    </row>
    <row r="569" spans="1:16" ht="14.25" customHeight="1" x14ac:dyDescent="0.25">
      <c r="A569" s="6"/>
      <c r="B569" s="6"/>
      <c r="C569" s="6"/>
      <c r="D569" s="6"/>
      <c r="E569" s="6"/>
      <c r="F569" s="6"/>
      <c r="G569" s="6"/>
      <c r="H569" s="6"/>
      <c r="I569" s="6"/>
      <c r="J569" s="6"/>
      <c r="K569" s="6"/>
      <c r="L569" s="6"/>
      <c r="M569" s="6"/>
      <c r="N569" s="6"/>
      <c r="O569" s="6"/>
      <c r="P569" s="6"/>
    </row>
    <row r="570" spans="1:16" ht="14.25" customHeight="1" x14ac:dyDescent="0.25">
      <c r="A570" s="6"/>
      <c r="B570" s="6"/>
      <c r="C570" s="6"/>
      <c r="D570" s="6"/>
      <c r="E570" s="6"/>
      <c r="F570" s="6"/>
      <c r="G570" s="6"/>
      <c r="H570" s="6"/>
      <c r="I570" s="6"/>
      <c r="J570" s="6"/>
      <c r="K570" s="6"/>
      <c r="L570" s="6"/>
      <c r="M570" s="6"/>
      <c r="N570" s="6"/>
      <c r="O570" s="6"/>
      <c r="P570" s="6"/>
    </row>
    <row r="571" spans="1:16" ht="14.25" customHeight="1" x14ac:dyDescent="0.25">
      <c r="A571" s="6"/>
      <c r="B571" s="6"/>
      <c r="C571" s="6"/>
      <c r="D571" s="6"/>
      <c r="E571" s="6"/>
      <c r="F571" s="6"/>
      <c r="G571" s="6"/>
      <c r="H571" s="6"/>
      <c r="I571" s="6"/>
      <c r="J571" s="6"/>
      <c r="K571" s="6"/>
      <c r="L571" s="6"/>
      <c r="M571" s="6"/>
      <c r="N571" s="6"/>
      <c r="O571" s="6"/>
      <c r="P571" s="6"/>
    </row>
    <row r="572" spans="1:16" ht="14.25" customHeight="1" x14ac:dyDescent="0.25">
      <c r="A572" s="6"/>
      <c r="B572" s="6"/>
      <c r="C572" s="6"/>
      <c r="D572" s="6"/>
      <c r="E572" s="6"/>
      <c r="F572" s="6"/>
      <c r="G572" s="6"/>
      <c r="H572" s="6"/>
      <c r="I572" s="6"/>
      <c r="J572" s="6"/>
      <c r="K572" s="6"/>
      <c r="L572" s="6"/>
      <c r="M572" s="6"/>
      <c r="N572" s="6"/>
      <c r="O572" s="6"/>
      <c r="P572" s="6"/>
    </row>
    <row r="573" spans="1:16" ht="14.25" customHeight="1" x14ac:dyDescent="0.25">
      <c r="A573" s="6"/>
      <c r="B573" s="6"/>
      <c r="C573" s="6"/>
      <c r="D573" s="6"/>
      <c r="E573" s="6"/>
      <c r="F573" s="6"/>
      <c r="G573" s="6"/>
      <c r="H573" s="6"/>
      <c r="I573" s="6"/>
      <c r="J573" s="6"/>
      <c r="K573" s="6"/>
      <c r="L573" s="6"/>
      <c r="M573" s="6"/>
      <c r="N573" s="6"/>
      <c r="O573" s="6"/>
      <c r="P573" s="6"/>
    </row>
    <row r="574" spans="1:16" ht="14.25" customHeight="1" x14ac:dyDescent="0.25">
      <c r="A574" s="6"/>
      <c r="B574" s="6"/>
      <c r="C574" s="6"/>
      <c r="D574" s="6"/>
      <c r="E574" s="6"/>
      <c r="F574" s="6"/>
      <c r="G574" s="6"/>
      <c r="H574" s="6"/>
      <c r="I574" s="6"/>
      <c r="J574" s="6"/>
      <c r="K574" s="6"/>
      <c r="L574" s="6"/>
      <c r="M574" s="6"/>
      <c r="N574" s="6"/>
      <c r="O574" s="6"/>
      <c r="P574" s="6"/>
    </row>
    <row r="575" spans="1:16" ht="14.25" customHeight="1" x14ac:dyDescent="0.25">
      <c r="A575" s="6"/>
      <c r="B575" s="6"/>
      <c r="C575" s="6"/>
      <c r="D575" s="6"/>
      <c r="E575" s="6"/>
      <c r="F575" s="6"/>
      <c r="G575" s="6"/>
      <c r="H575" s="6"/>
      <c r="I575" s="6"/>
      <c r="J575" s="6"/>
      <c r="K575" s="6"/>
      <c r="L575" s="6"/>
      <c r="M575" s="6"/>
      <c r="N575" s="6"/>
      <c r="O575" s="6"/>
      <c r="P575" s="6"/>
    </row>
    <row r="576" spans="1:16" ht="14.25" customHeight="1" x14ac:dyDescent="0.25">
      <c r="A576" s="6"/>
      <c r="B576" s="6"/>
      <c r="C576" s="6"/>
      <c r="D576" s="6"/>
      <c r="E576" s="6"/>
      <c r="F576" s="6"/>
      <c r="G576" s="6"/>
      <c r="H576" s="6"/>
      <c r="I576" s="6"/>
      <c r="J576" s="6"/>
      <c r="K576" s="6"/>
      <c r="L576" s="6"/>
      <c r="M576" s="6"/>
      <c r="N576" s="6"/>
      <c r="O576" s="6"/>
      <c r="P576" s="6"/>
    </row>
    <row r="577" spans="1:16" ht="14.25" customHeight="1" x14ac:dyDescent="0.25">
      <c r="A577" s="6"/>
      <c r="B577" s="6"/>
      <c r="C577" s="6"/>
      <c r="D577" s="6"/>
      <c r="E577" s="6"/>
      <c r="F577" s="6"/>
      <c r="G577" s="6"/>
      <c r="H577" s="6"/>
      <c r="I577" s="6"/>
      <c r="J577" s="6"/>
      <c r="K577" s="6"/>
      <c r="L577" s="6"/>
      <c r="M577" s="6"/>
      <c r="N577" s="6"/>
      <c r="O577" s="6"/>
      <c r="P577" s="6"/>
    </row>
    <row r="578" spans="1:16" ht="14.25" customHeight="1" x14ac:dyDescent="0.25">
      <c r="A578" s="6"/>
      <c r="B578" s="6"/>
      <c r="C578" s="6"/>
      <c r="D578" s="6"/>
      <c r="E578" s="6"/>
      <c r="F578" s="6"/>
      <c r="G578" s="6"/>
      <c r="H578" s="6"/>
      <c r="I578" s="6"/>
      <c r="J578" s="6"/>
      <c r="K578" s="6"/>
      <c r="L578" s="6"/>
      <c r="M578" s="6"/>
      <c r="N578" s="6"/>
      <c r="O578" s="6"/>
      <c r="P578" s="6"/>
    </row>
    <row r="579" spans="1:16" ht="14.25" customHeight="1" x14ac:dyDescent="0.25">
      <c r="A579" s="6"/>
      <c r="B579" s="6"/>
      <c r="C579" s="6"/>
      <c r="D579" s="6"/>
      <c r="E579" s="6"/>
      <c r="F579" s="6"/>
      <c r="G579" s="6"/>
      <c r="H579" s="6"/>
      <c r="I579" s="6"/>
      <c r="J579" s="6"/>
      <c r="K579" s="6"/>
      <c r="L579" s="6"/>
      <c r="M579" s="6"/>
      <c r="N579" s="6"/>
      <c r="O579" s="6"/>
      <c r="P579" s="6"/>
    </row>
    <row r="580" spans="1:16" ht="14.25" customHeight="1" x14ac:dyDescent="0.25">
      <c r="A580" s="6"/>
      <c r="B580" s="6"/>
      <c r="C580" s="6"/>
      <c r="D580" s="6"/>
      <c r="E580" s="6"/>
      <c r="F580" s="6"/>
      <c r="G580" s="6"/>
      <c r="H580" s="6"/>
      <c r="I580" s="6"/>
      <c r="J580" s="6"/>
      <c r="K580" s="6"/>
      <c r="L580" s="6"/>
      <c r="M580" s="6"/>
      <c r="N580" s="6"/>
      <c r="O580" s="6"/>
      <c r="P580" s="6"/>
    </row>
    <row r="581" spans="1:16" ht="14.25" customHeight="1" x14ac:dyDescent="0.25">
      <c r="A581" s="6"/>
      <c r="B581" s="6"/>
      <c r="C581" s="6"/>
      <c r="D581" s="6"/>
      <c r="E581" s="6"/>
      <c r="F581" s="6"/>
      <c r="G581" s="6"/>
      <c r="H581" s="6"/>
      <c r="I581" s="6"/>
      <c r="J581" s="6"/>
      <c r="K581" s="6"/>
      <c r="L581" s="6"/>
      <c r="M581" s="6"/>
      <c r="N581" s="6"/>
      <c r="O581" s="6"/>
      <c r="P581" s="6"/>
    </row>
    <row r="582" spans="1:16" ht="14.25" customHeight="1" x14ac:dyDescent="0.25">
      <c r="A582" s="6"/>
      <c r="B582" s="6"/>
      <c r="C582" s="6"/>
      <c r="D582" s="6"/>
      <c r="E582" s="6"/>
      <c r="F582" s="6"/>
      <c r="G582" s="6"/>
      <c r="H582" s="6"/>
      <c r="I582" s="6"/>
      <c r="J582" s="6"/>
      <c r="K582" s="6"/>
      <c r="L582" s="6"/>
      <c r="M582" s="6"/>
      <c r="N582" s="6"/>
      <c r="O582" s="6"/>
      <c r="P582" s="6"/>
    </row>
    <row r="583" spans="1:16" ht="14.25" customHeight="1" x14ac:dyDescent="0.25">
      <c r="A583" s="6"/>
      <c r="B583" s="6"/>
      <c r="C583" s="6"/>
      <c r="D583" s="6"/>
      <c r="E583" s="6"/>
      <c r="F583" s="6"/>
      <c r="G583" s="6"/>
      <c r="H583" s="6"/>
      <c r="I583" s="6"/>
      <c r="J583" s="6"/>
      <c r="K583" s="6"/>
      <c r="L583" s="6"/>
      <c r="M583" s="6"/>
      <c r="N583" s="6"/>
      <c r="O583" s="6"/>
      <c r="P583" s="6"/>
    </row>
    <row r="584" spans="1:16" ht="14.25" customHeight="1" x14ac:dyDescent="0.25">
      <c r="A584" s="6"/>
      <c r="B584" s="6"/>
      <c r="C584" s="6"/>
      <c r="D584" s="6"/>
      <c r="E584" s="6"/>
      <c r="F584" s="6"/>
      <c r="G584" s="6"/>
      <c r="H584" s="6"/>
      <c r="I584" s="6"/>
      <c r="J584" s="6"/>
      <c r="K584" s="6"/>
      <c r="L584" s="6"/>
      <c r="M584" s="6"/>
      <c r="N584" s="6"/>
      <c r="O584" s="6"/>
      <c r="P584" s="6"/>
    </row>
    <row r="585" spans="1:16" ht="14.25" customHeight="1" x14ac:dyDescent="0.25">
      <c r="A585" s="6"/>
      <c r="B585" s="6"/>
      <c r="C585" s="6"/>
      <c r="D585" s="6"/>
      <c r="E585" s="6"/>
      <c r="F585" s="6"/>
      <c r="G585" s="6"/>
      <c r="H585" s="6"/>
      <c r="I585" s="6"/>
      <c r="J585" s="6"/>
      <c r="K585" s="6"/>
      <c r="L585" s="6"/>
      <c r="M585" s="6"/>
      <c r="N585" s="6"/>
      <c r="O585" s="6"/>
      <c r="P585" s="6"/>
    </row>
    <row r="586" spans="1:16" ht="14.25" customHeight="1" x14ac:dyDescent="0.25">
      <c r="A586" s="6"/>
      <c r="B586" s="6"/>
      <c r="C586" s="6"/>
      <c r="D586" s="6"/>
      <c r="E586" s="6"/>
      <c r="F586" s="6"/>
      <c r="G586" s="6"/>
      <c r="H586" s="6"/>
      <c r="I586" s="6"/>
      <c r="J586" s="6"/>
      <c r="K586" s="6"/>
      <c r="L586" s="6"/>
      <c r="M586" s="6"/>
      <c r="N586" s="6"/>
      <c r="O586" s="6"/>
      <c r="P586" s="6"/>
    </row>
    <row r="587" spans="1:16" ht="14.25" customHeight="1" x14ac:dyDescent="0.25">
      <c r="A587" s="6"/>
      <c r="B587" s="6"/>
      <c r="C587" s="6"/>
      <c r="D587" s="6"/>
      <c r="E587" s="6"/>
      <c r="F587" s="6"/>
      <c r="G587" s="6"/>
      <c r="H587" s="6"/>
      <c r="I587" s="6"/>
      <c r="J587" s="6"/>
      <c r="K587" s="6"/>
      <c r="L587" s="6"/>
      <c r="M587" s="6"/>
      <c r="N587" s="6"/>
      <c r="O587" s="6"/>
      <c r="P587" s="6"/>
    </row>
    <row r="588" spans="1:16" ht="14.25" customHeight="1" x14ac:dyDescent="0.25">
      <c r="A588" s="6"/>
      <c r="B588" s="6"/>
      <c r="C588" s="6"/>
      <c r="D588" s="6"/>
      <c r="E588" s="6"/>
      <c r="F588" s="6"/>
      <c r="G588" s="6"/>
      <c r="H588" s="6"/>
      <c r="I588" s="6"/>
      <c r="J588" s="6"/>
      <c r="K588" s="6"/>
      <c r="L588" s="6"/>
      <c r="M588" s="6"/>
      <c r="N588" s="6"/>
      <c r="O588" s="6"/>
      <c r="P588" s="6"/>
    </row>
    <row r="589" spans="1:16" ht="14.25" customHeight="1" x14ac:dyDescent="0.25">
      <c r="A589" s="6"/>
      <c r="B589" s="6"/>
      <c r="C589" s="6"/>
      <c r="D589" s="6"/>
      <c r="E589" s="6"/>
      <c r="F589" s="6"/>
      <c r="G589" s="6"/>
      <c r="H589" s="6"/>
      <c r="I589" s="6"/>
      <c r="J589" s="6"/>
      <c r="K589" s="6"/>
      <c r="L589" s="6"/>
      <c r="M589" s="6"/>
      <c r="N589" s="6"/>
      <c r="O589" s="6"/>
      <c r="P589" s="6"/>
    </row>
    <row r="590" spans="1:16" ht="14.25" customHeight="1" x14ac:dyDescent="0.25">
      <c r="A590" s="6"/>
      <c r="B590" s="6"/>
      <c r="C590" s="6"/>
      <c r="D590" s="6"/>
      <c r="E590" s="6"/>
      <c r="F590" s="6"/>
      <c r="G590" s="6"/>
      <c r="H590" s="6"/>
      <c r="I590" s="6"/>
      <c r="J590" s="6"/>
      <c r="K590" s="6"/>
      <c r="L590" s="6"/>
      <c r="M590" s="6"/>
      <c r="N590" s="6"/>
      <c r="O590" s="6"/>
      <c r="P590" s="6"/>
    </row>
    <row r="591" spans="1:16" ht="14.25" customHeight="1" x14ac:dyDescent="0.25">
      <c r="A591" s="6"/>
      <c r="B591" s="6"/>
      <c r="C591" s="6"/>
      <c r="D591" s="6"/>
      <c r="E591" s="6"/>
      <c r="F591" s="6"/>
      <c r="G591" s="6"/>
      <c r="H591" s="6"/>
      <c r="I591" s="6"/>
      <c r="J591" s="6"/>
      <c r="K591" s="6"/>
      <c r="L591" s="6"/>
      <c r="M591" s="6"/>
      <c r="N591" s="6"/>
      <c r="O591" s="6"/>
      <c r="P591" s="6"/>
    </row>
    <row r="592" spans="1:16" ht="14.25" customHeight="1" x14ac:dyDescent="0.25">
      <c r="A592" s="6"/>
      <c r="B592" s="6"/>
      <c r="C592" s="6"/>
      <c r="D592" s="6"/>
      <c r="E592" s="6"/>
      <c r="F592" s="6"/>
      <c r="G592" s="6"/>
      <c r="H592" s="6"/>
      <c r="I592" s="6"/>
      <c r="J592" s="6"/>
      <c r="K592" s="6"/>
      <c r="L592" s="6"/>
      <c r="M592" s="6"/>
      <c r="N592" s="6"/>
      <c r="O592" s="6"/>
      <c r="P592" s="6"/>
    </row>
    <row r="593" spans="1:16" ht="14.25" customHeight="1" x14ac:dyDescent="0.25">
      <c r="A593" s="6"/>
      <c r="B593" s="6"/>
      <c r="C593" s="6"/>
      <c r="D593" s="6"/>
      <c r="E593" s="6"/>
      <c r="F593" s="6"/>
      <c r="G593" s="6"/>
      <c r="H593" s="6"/>
      <c r="I593" s="6"/>
      <c r="J593" s="6"/>
      <c r="K593" s="6"/>
      <c r="L593" s="6"/>
      <c r="M593" s="6"/>
      <c r="N593" s="6"/>
      <c r="O593" s="6"/>
      <c r="P593" s="6"/>
    </row>
    <row r="594" spans="1:16" ht="14.25" customHeight="1" x14ac:dyDescent="0.25">
      <c r="A594" s="6"/>
      <c r="B594" s="6"/>
      <c r="C594" s="6"/>
      <c r="D594" s="6"/>
      <c r="E594" s="6"/>
      <c r="F594" s="6"/>
      <c r="G594" s="6"/>
      <c r="H594" s="6"/>
      <c r="I594" s="6"/>
      <c r="J594" s="6"/>
      <c r="K594" s="6"/>
      <c r="L594" s="6"/>
      <c r="M594" s="6"/>
      <c r="N594" s="6"/>
      <c r="O594" s="6"/>
      <c r="P594" s="6"/>
    </row>
    <row r="595" spans="1:16" ht="14.25" customHeight="1" x14ac:dyDescent="0.25">
      <c r="A595" s="6"/>
      <c r="B595" s="6"/>
      <c r="C595" s="6"/>
      <c r="D595" s="6"/>
      <c r="E595" s="6"/>
      <c r="F595" s="6"/>
      <c r="G595" s="6"/>
      <c r="H595" s="6"/>
      <c r="I595" s="6"/>
      <c r="J595" s="6"/>
      <c r="K595" s="6"/>
      <c r="L595" s="6"/>
      <c r="M595" s="6"/>
      <c r="N595" s="6"/>
      <c r="O595" s="6"/>
      <c r="P595" s="6"/>
    </row>
    <row r="596" spans="1:16" ht="14.25" customHeight="1" x14ac:dyDescent="0.25">
      <c r="A596" s="6"/>
      <c r="B596" s="6"/>
      <c r="C596" s="6"/>
      <c r="D596" s="6"/>
      <c r="E596" s="6"/>
      <c r="F596" s="6"/>
      <c r="G596" s="6"/>
      <c r="H596" s="6"/>
      <c r="I596" s="6"/>
      <c r="J596" s="6"/>
      <c r="K596" s="6"/>
      <c r="L596" s="6"/>
      <c r="M596" s="6"/>
      <c r="N596" s="6"/>
      <c r="O596" s="6"/>
      <c r="P596" s="6"/>
    </row>
    <row r="597" spans="1:16" ht="14.25" customHeight="1" x14ac:dyDescent="0.25">
      <c r="A597" s="6"/>
      <c r="B597" s="6"/>
      <c r="C597" s="6"/>
      <c r="D597" s="6"/>
      <c r="E597" s="6"/>
      <c r="F597" s="6"/>
      <c r="G597" s="6"/>
      <c r="H597" s="6"/>
      <c r="I597" s="6"/>
      <c r="J597" s="6"/>
      <c r="K597" s="6"/>
      <c r="L597" s="6"/>
      <c r="M597" s="6"/>
      <c r="N597" s="6"/>
      <c r="O597" s="6"/>
      <c r="P597" s="6"/>
    </row>
    <row r="598" spans="1:16" ht="14.25" customHeight="1" x14ac:dyDescent="0.25">
      <c r="A598" s="6"/>
      <c r="B598" s="6"/>
      <c r="C598" s="6"/>
      <c r="D598" s="6"/>
      <c r="E598" s="6"/>
      <c r="F598" s="6"/>
      <c r="G598" s="6"/>
      <c r="H598" s="6"/>
      <c r="I598" s="6"/>
      <c r="J598" s="6"/>
      <c r="K598" s="6"/>
      <c r="L598" s="6"/>
      <c r="M598" s="6"/>
      <c r="N598" s="6"/>
      <c r="O598" s="6"/>
      <c r="P598" s="6"/>
    </row>
    <row r="599" spans="1:16" ht="14.25" customHeight="1" x14ac:dyDescent="0.25">
      <c r="A599" s="6"/>
      <c r="B599" s="6"/>
      <c r="C599" s="6"/>
      <c r="D599" s="6"/>
      <c r="E599" s="6"/>
      <c r="F599" s="6"/>
      <c r="G599" s="6"/>
      <c r="H599" s="6"/>
      <c r="I599" s="6"/>
      <c r="J599" s="6"/>
      <c r="K599" s="6"/>
      <c r="L599" s="6"/>
      <c r="M599" s="6"/>
      <c r="N599" s="6"/>
      <c r="O599" s="6"/>
      <c r="P599" s="6"/>
    </row>
    <row r="600" spans="1:16" ht="14.25" customHeight="1" x14ac:dyDescent="0.25">
      <c r="A600" s="6"/>
      <c r="B600" s="6"/>
      <c r="C600" s="6"/>
      <c r="D600" s="6"/>
      <c r="E600" s="6"/>
      <c r="F600" s="6"/>
      <c r="G600" s="6"/>
      <c r="H600" s="6"/>
      <c r="I600" s="6"/>
      <c r="J600" s="6"/>
      <c r="K600" s="6"/>
      <c r="L600" s="6"/>
      <c r="M600" s="6"/>
      <c r="N600" s="6"/>
      <c r="O600" s="6"/>
      <c r="P600" s="6"/>
    </row>
    <row r="601" spans="1:16" ht="14.25" customHeight="1" x14ac:dyDescent="0.25">
      <c r="A601" s="6"/>
      <c r="B601" s="6"/>
      <c r="C601" s="6"/>
      <c r="D601" s="6"/>
      <c r="E601" s="6"/>
      <c r="F601" s="6"/>
      <c r="G601" s="6"/>
      <c r="H601" s="6"/>
      <c r="I601" s="6"/>
      <c r="J601" s="6"/>
      <c r="K601" s="6"/>
      <c r="L601" s="6"/>
      <c r="M601" s="6"/>
      <c r="N601" s="6"/>
      <c r="O601" s="6"/>
      <c r="P601" s="6"/>
    </row>
    <row r="602" spans="1:16" ht="14.25" customHeight="1" x14ac:dyDescent="0.25">
      <c r="A602" s="6"/>
      <c r="B602" s="6"/>
      <c r="C602" s="6"/>
      <c r="D602" s="6"/>
      <c r="E602" s="6"/>
      <c r="F602" s="6"/>
      <c r="G602" s="6"/>
      <c r="H602" s="6"/>
      <c r="I602" s="6"/>
      <c r="J602" s="6"/>
      <c r="K602" s="6"/>
      <c r="L602" s="6"/>
      <c r="M602" s="6"/>
      <c r="N602" s="6"/>
      <c r="O602" s="6"/>
      <c r="P602" s="6"/>
    </row>
    <row r="603" spans="1:16" ht="14.25" customHeight="1" x14ac:dyDescent="0.25">
      <c r="A603" s="6"/>
      <c r="B603" s="6"/>
      <c r="C603" s="6"/>
      <c r="D603" s="6"/>
      <c r="E603" s="6"/>
      <c r="F603" s="6"/>
      <c r="G603" s="6"/>
      <c r="H603" s="6"/>
      <c r="I603" s="6"/>
      <c r="J603" s="6"/>
      <c r="K603" s="6"/>
      <c r="L603" s="6"/>
      <c r="M603" s="6"/>
      <c r="N603" s="6"/>
      <c r="O603" s="6"/>
      <c r="P603" s="6"/>
    </row>
    <row r="604" spans="1:16" ht="14.25" customHeight="1" x14ac:dyDescent="0.25">
      <c r="A604" s="6"/>
      <c r="B604" s="6"/>
      <c r="C604" s="6"/>
      <c r="D604" s="6"/>
      <c r="E604" s="6"/>
      <c r="F604" s="6"/>
      <c r="G604" s="6"/>
      <c r="H604" s="6"/>
      <c r="I604" s="6"/>
      <c r="J604" s="6"/>
      <c r="K604" s="6"/>
      <c r="L604" s="6"/>
      <c r="M604" s="6"/>
      <c r="N604" s="6"/>
      <c r="O604" s="6"/>
      <c r="P604" s="6"/>
    </row>
    <row r="605" spans="1:16" ht="14.25" customHeight="1" x14ac:dyDescent="0.25">
      <c r="A605" s="6"/>
      <c r="B605" s="6"/>
      <c r="C605" s="6"/>
      <c r="D605" s="6"/>
      <c r="E605" s="6"/>
      <c r="F605" s="6"/>
      <c r="G605" s="6"/>
      <c r="H605" s="6"/>
      <c r="I605" s="6"/>
      <c r="J605" s="6"/>
      <c r="K605" s="6"/>
      <c r="L605" s="6"/>
      <c r="M605" s="6"/>
      <c r="N605" s="6"/>
      <c r="O605" s="6"/>
      <c r="P605" s="6"/>
    </row>
    <row r="606" spans="1:16" ht="14.25" customHeight="1" x14ac:dyDescent="0.25">
      <c r="A606" s="6"/>
      <c r="B606" s="6"/>
      <c r="C606" s="6"/>
      <c r="D606" s="6"/>
      <c r="E606" s="6"/>
      <c r="F606" s="6"/>
      <c r="G606" s="6"/>
      <c r="H606" s="6"/>
      <c r="I606" s="6"/>
      <c r="J606" s="6"/>
      <c r="K606" s="6"/>
      <c r="L606" s="6"/>
      <c r="M606" s="6"/>
      <c r="N606" s="6"/>
      <c r="O606" s="6"/>
      <c r="P606" s="6"/>
    </row>
    <row r="607" spans="1:16" ht="14.25" customHeight="1" x14ac:dyDescent="0.25">
      <c r="A607" s="6"/>
      <c r="B607" s="6"/>
      <c r="C607" s="6"/>
      <c r="D607" s="6"/>
      <c r="E607" s="6"/>
      <c r="F607" s="6"/>
      <c r="G607" s="6"/>
      <c r="H607" s="6"/>
      <c r="I607" s="6"/>
      <c r="J607" s="6"/>
      <c r="K607" s="6"/>
      <c r="L607" s="6"/>
      <c r="M607" s="6"/>
      <c r="N607" s="6"/>
      <c r="O607" s="6"/>
      <c r="P607" s="6"/>
    </row>
    <row r="608" spans="1:16" ht="14.25" customHeight="1" x14ac:dyDescent="0.25">
      <c r="A608" s="6"/>
      <c r="B608" s="6"/>
      <c r="C608" s="6"/>
      <c r="D608" s="6"/>
      <c r="E608" s="6"/>
      <c r="F608" s="6"/>
      <c r="G608" s="6"/>
      <c r="H608" s="6"/>
      <c r="I608" s="6"/>
      <c r="J608" s="6"/>
      <c r="K608" s="6"/>
      <c r="L608" s="6"/>
      <c r="M608" s="6"/>
      <c r="N608" s="6"/>
      <c r="O608" s="6"/>
      <c r="P608" s="6"/>
    </row>
    <row r="609" spans="1:16" ht="14.25" customHeight="1" x14ac:dyDescent="0.25">
      <c r="A609" s="6"/>
      <c r="B609" s="6"/>
      <c r="C609" s="6"/>
      <c r="D609" s="6"/>
      <c r="E609" s="6"/>
      <c r="F609" s="6"/>
      <c r="G609" s="6"/>
      <c r="H609" s="6"/>
      <c r="I609" s="6"/>
      <c r="J609" s="6"/>
      <c r="K609" s="6"/>
      <c r="L609" s="6"/>
      <c r="M609" s="6"/>
      <c r="N609" s="6"/>
      <c r="O609" s="6"/>
      <c r="P609" s="6"/>
    </row>
    <row r="610" spans="1:16" ht="14.25" customHeight="1" x14ac:dyDescent="0.25">
      <c r="A610" s="6"/>
      <c r="B610" s="6"/>
      <c r="C610" s="6"/>
      <c r="D610" s="6"/>
      <c r="E610" s="6"/>
      <c r="F610" s="6"/>
      <c r="G610" s="6"/>
      <c r="H610" s="6"/>
      <c r="I610" s="6"/>
      <c r="J610" s="6"/>
      <c r="K610" s="6"/>
      <c r="L610" s="6"/>
      <c r="M610" s="6"/>
      <c r="N610" s="6"/>
      <c r="O610" s="6"/>
      <c r="P610" s="6"/>
    </row>
    <row r="611" spans="1:16" ht="14.25" customHeight="1" x14ac:dyDescent="0.25">
      <c r="A611" s="6"/>
      <c r="B611" s="6"/>
      <c r="C611" s="6"/>
      <c r="D611" s="6"/>
      <c r="E611" s="6"/>
      <c r="F611" s="6"/>
      <c r="G611" s="6"/>
      <c r="H611" s="6"/>
      <c r="I611" s="6"/>
      <c r="J611" s="6"/>
      <c r="K611" s="6"/>
      <c r="L611" s="6"/>
      <c r="M611" s="6"/>
      <c r="N611" s="6"/>
      <c r="O611" s="6"/>
      <c r="P611" s="6"/>
    </row>
    <row r="612" spans="1:16" ht="14.25" customHeight="1" x14ac:dyDescent="0.25">
      <c r="A612" s="6"/>
      <c r="B612" s="6"/>
      <c r="C612" s="6"/>
      <c r="D612" s="6"/>
      <c r="E612" s="6"/>
      <c r="F612" s="6"/>
      <c r="G612" s="6"/>
      <c r="H612" s="6"/>
      <c r="I612" s="6"/>
      <c r="J612" s="6"/>
      <c r="K612" s="6"/>
      <c r="L612" s="6"/>
      <c r="M612" s="6"/>
      <c r="N612" s="6"/>
      <c r="O612" s="6"/>
      <c r="P612" s="6"/>
    </row>
    <row r="613" spans="1:16" ht="14.25" customHeight="1" x14ac:dyDescent="0.25">
      <c r="A613" s="6"/>
      <c r="B613" s="6"/>
      <c r="C613" s="6"/>
      <c r="D613" s="6"/>
      <c r="E613" s="6"/>
      <c r="F613" s="6"/>
      <c r="G613" s="6"/>
      <c r="H613" s="6"/>
      <c r="I613" s="6"/>
      <c r="J613" s="6"/>
      <c r="K613" s="6"/>
      <c r="L613" s="6"/>
      <c r="M613" s="6"/>
      <c r="N613" s="6"/>
      <c r="O613" s="6"/>
      <c r="P613" s="6"/>
    </row>
    <row r="614" spans="1:16" ht="14.25" customHeight="1" x14ac:dyDescent="0.25">
      <c r="A614" s="6"/>
      <c r="B614" s="6"/>
      <c r="C614" s="6"/>
      <c r="D614" s="6"/>
      <c r="E614" s="6"/>
      <c r="F614" s="6"/>
      <c r="G614" s="6"/>
      <c r="H614" s="6"/>
      <c r="I614" s="6"/>
      <c r="J614" s="6"/>
      <c r="K614" s="6"/>
      <c r="L614" s="6"/>
      <c r="M614" s="6"/>
      <c r="N614" s="6"/>
      <c r="O614" s="6"/>
      <c r="P614" s="6"/>
    </row>
    <row r="615" spans="1:16" ht="14.25" customHeight="1" x14ac:dyDescent="0.25">
      <c r="A615" s="6"/>
      <c r="B615" s="6"/>
      <c r="C615" s="6"/>
      <c r="D615" s="6"/>
      <c r="E615" s="6"/>
      <c r="F615" s="6"/>
      <c r="G615" s="6"/>
      <c r="H615" s="6"/>
      <c r="I615" s="6"/>
      <c r="J615" s="6"/>
      <c r="K615" s="6"/>
      <c r="L615" s="6"/>
      <c r="M615" s="6"/>
      <c r="N615" s="6"/>
      <c r="O615" s="6"/>
      <c r="P615" s="6"/>
    </row>
    <row r="616" spans="1:16" ht="14.25" customHeight="1" x14ac:dyDescent="0.25">
      <c r="A616" s="6"/>
      <c r="B616" s="6"/>
      <c r="C616" s="6"/>
      <c r="D616" s="6"/>
      <c r="E616" s="6"/>
      <c r="F616" s="6"/>
      <c r="G616" s="6"/>
      <c r="H616" s="6"/>
      <c r="I616" s="6"/>
      <c r="J616" s="6"/>
      <c r="K616" s="6"/>
      <c r="L616" s="6"/>
      <c r="M616" s="6"/>
      <c r="N616" s="6"/>
      <c r="O616" s="6"/>
      <c r="P616" s="6"/>
    </row>
    <row r="617" spans="1:16" ht="14.25" customHeight="1" x14ac:dyDescent="0.25">
      <c r="A617" s="6"/>
      <c r="B617" s="6"/>
      <c r="C617" s="6"/>
      <c r="D617" s="6"/>
      <c r="E617" s="6"/>
      <c r="F617" s="6"/>
      <c r="G617" s="6"/>
      <c r="H617" s="6"/>
      <c r="I617" s="6"/>
      <c r="J617" s="6"/>
      <c r="K617" s="6"/>
      <c r="L617" s="6"/>
      <c r="M617" s="6"/>
      <c r="N617" s="6"/>
      <c r="O617" s="6"/>
      <c r="P617" s="6"/>
    </row>
    <row r="618" spans="1:16" ht="14.25" customHeight="1" x14ac:dyDescent="0.25">
      <c r="A618" s="6"/>
      <c r="B618" s="6"/>
      <c r="C618" s="6"/>
      <c r="D618" s="6"/>
      <c r="E618" s="6"/>
      <c r="F618" s="6"/>
      <c r="G618" s="6"/>
      <c r="H618" s="6"/>
      <c r="I618" s="6"/>
      <c r="J618" s="6"/>
      <c r="K618" s="6"/>
      <c r="L618" s="6"/>
      <c r="M618" s="6"/>
      <c r="N618" s="6"/>
      <c r="O618" s="6"/>
      <c r="P618" s="6"/>
    </row>
    <row r="619" spans="1:16" ht="14.25" customHeight="1" x14ac:dyDescent="0.25">
      <c r="A619" s="6"/>
      <c r="B619" s="6"/>
      <c r="C619" s="6"/>
      <c r="D619" s="6"/>
      <c r="E619" s="6"/>
      <c r="F619" s="6"/>
      <c r="G619" s="6"/>
      <c r="H619" s="6"/>
      <c r="I619" s="6"/>
      <c r="J619" s="6"/>
      <c r="K619" s="6"/>
      <c r="L619" s="6"/>
      <c r="M619" s="6"/>
      <c r="N619" s="6"/>
      <c r="O619" s="6"/>
      <c r="P619" s="6"/>
    </row>
    <row r="620" spans="1:16" ht="14.25" customHeight="1" x14ac:dyDescent="0.25">
      <c r="A620" s="6"/>
      <c r="B620" s="6"/>
      <c r="C620" s="6"/>
      <c r="D620" s="6"/>
      <c r="E620" s="6"/>
      <c r="F620" s="6"/>
      <c r="G620" s="6"/>
      <c r="H620" s="6"/>
      <c r="I620" s="6"/>
      <c r="J620" s="6"/>
      <c r="K620" s="6"/>
      <c r="L620" s="6"/>
      <c r="M620" s="6"/>
      <c r="N620" s="6"/>
      <c r="O620" s="6"/>
      <c r="P620" s="6"/>
    </row>
    <row r="621" spans="1:16" ht="14.25" customHeight="1" x14ac:dyDescent="0.25">
      <c r="A621" s="6"/>
      <c r="B621" s="6"/>
      <c r="C621" s="6"/>
      <c r="D621" s="6"/>
      <c r="E621" s="6"/>
      <c r="F621" s="6"/>
      <c r="G621" s="6"/>
      <c r="H621" s="6"/>
      <c r="I621" s="6"/>
      <c r="J621" s="6"/>
      <c r="K621" s="6"/>
      <c r="L621" s="6"/>
      <c r="M621" s="6"/>
      <c r="N621" s="6"/>
      <c r="O621" s="6"/>
      <c r="P621" s="6"/>
    </row>
    <row r="622" spans="1:16" ht="14.25" customHeight="1" x14ac:dyDescent="0.25">
      <c r="A622" s="6"/>
      <c r="B622" s="6"/>
      <c r="C622" s="6"/>
      <c r="D622" s="6"/>
      <c r="E622" s="6"/>
      <c r="F622" s="6"/>
      <c r="G622" s="6"/>
      <c r="H622" s="6"/>
      <c r="I622" s="6"/>
      <c r="J622" s="6"/>
      <c r="K622" s="6"/>
      <c r="L622" s="6"/>
      <c r="M622" s="6"/>
      <c r="N622" s="6"/>
      <c r="O622" s="6"/>
      <c r="P622" s="6"/>
    </row>
    <row r="623" spans="1:16" ht="14.25" customHeight="1" x14ac:dyDescent="0.25">
      <c r="A623" s="6"/>
      <c r="B623" s="6"/>
      <c r="C623" s="6"/>
      <c r="D623" s="6"/>
      <c r="E623" s="6"/>
      <c r="F623" s="6"/>
      <c r="G623" s="6"/>
      <c r="H623" s="6"/>
      <c r="I623" s="6"/>
      <c r="J623" s="6"/>
      <c r="K623" s="6"/>
      <c r="L623" s="6"/>
      <c r="M623" s="6"/>
      <c r="N623" s="6"/>
      <c r="O623" s="6"/>
      <c r="P623" s="6"/>
    </row>
    <row r="624" spans="1:16" ht="14.25" customHeight="1" x14ac:dyDescent="0.25">
      <c r="A624" s="6"/>
      <c r="B624" s="6"/>
      <c r="C624" s="6"/>
      <c r="D624" s="6"/>
      <c r="E624" s="6"/>
      <c r="F624" s="6"/>
      <c r="G624" s="6"/>
      <c r="H624" s="6"/>
      <c r="I624" s="6"/>
      <c r="J624" s="6"/>
      <c r="K624" s="6"/>
      <c r="L624" s="6"/>
      <c r="M624" s="6"/>
      <c r="N624" s="6"/>
      <c r="O624" s="6"/>
      <c r="P624" s="6"/>
    </row>
    <row r="625" spans="1:16" ht="14.25" customHeight="1" x14ac:dyDescent="0.25">
      <c r="A625" s="6"/>
      <c r="B625" s="6"/>
      <c r="C625" s="6"/>
      <c r="D625" s="6"/>
      <c r="E625" s="6"/>
      <c r="F625" s="6"/>
      <c r="G625" s="6"/>
      <c r="H625" s="6"/>
      <c r="I625" s="6"/>
      <c r="J625" s="6"/>
      <c r="K625" s="6"/>
      <c r="L625" s="6"/>
      <c r="M625" s="6"/>
      <c r="N625" s="6"/>
      <c r="O625" s="6"/>
      <c r="P625" s="6"/>
    </row>
    <row r="626" spans="1:16" ht="14.25" customHeight="1" x14ac:dyDescent="0.25">
      <c r="A626" s="6"/>
      <c r="B626" s="6"/>
      <c r="C626" s="6"/>
      <c r="D626" s="6"/>
      <c r="E626" s="6"/>
      <c r="F626" s="6"/>
      <c r="G626" s="6"/>
      <c r="H626" s="6"/>
      <c r="I626" s="6"/>
      <c r="J626" s="6"/>
      <c r="K626" s="6"/>
      <c r="L626" s="6"/>
      <c r="M626" s="6"/>
      <c r="N626" s="6"/>
      <c r="O626" s="6"/>
      <c r="P626" s="6"/>
    </row>
    <row r="627" spans="1:16" ht="14.25" customHeight="1" x14ac:dyDescent="0.25">
      <c r="A627" s="6"/>
      <c r="B627" s="6"/>
      <c r="C627" s="6"/>
      <c r="D627" s="6"/>
      <c r="E627" s="6"/>
      <c r="F627" s="6"/>
      <c r="G627" s="6"/>
      <c r="H627" s="6"/>
      <c r="I627" s="6"/>
      <c r="J627" s="6"/>
      <c r="K627" s="6"/>
      <c r="L627" s="6"/>
      <c r="M627" s="6"/>
      <c r="N627" s="6"/>
      <c r="O627" s="6"/>
      <c r="P627" s="6"/>
    </row>
    <row r="628" spans="1:16" ht="14.25" customHeight="1" x14ac:dyDescent="0.25">
      <c r="A628" s="6"/>
      <c r="B628" s="6"/>
      <c r="C628" s="6"/>
      <c r="D628" s="6"/>
      <c r="E628" s="6"/>
      <c r="F628" s="6"/>
      <c r="G628" s="6"/>
      <c r="H628" s="6"/>
      <c r="I628" s="6"/>
      <c r="J628" s="6"/>
      <c r="K628" s="6"/>
      <c r="L628" s="6"/>
      <c r="M628" s="6"/>
      <c r="N628" s="6"/>
      <c r="O628" s="6"/>
      <c r="P628" s="6"/>
    </row>
    <row r="629" spans="1:16" ht="14.25" customHeight="1" x14ac:dyDescent="0.25">
      <c r="A629" s="6"/>
      <c r="B629" s="6"/>
      <c r="C629" s="6"/>
      <c r="D629" s="6"/>
      <c r="E629" s="6"/>
      <c r="F629" s="6"/>
      <c r="G629" s="6"/>
      <c r="H629" s="6"/>
      <c r="I629" s="6"/>
      <c r="J629" s="6"/>
      <c r="K629" s="6"/>
      <c r="L629" s="6"/>
      <c r="M629" s="6"/>
      <c r="N629" s="6"/>
      <c r="O629" s="6"/>
      <c r="P629" s="6"/>
    </row>
    <row r="630" spans="1:16" ht="14.25" customHeight="1" x14ac:dyDescent="0.25">
      <c r="A630" s="6"/>
      <c r="B630" s="6"/>
      <c r="C630" s="6"/>
      <c r="D630" s="6"/>
      <c r="E630" s="6"/>
      <c r="F630" s="6"/>
      <c r="G630" s="6"/>
      <c r="H630" s="6"/>
      <c r="I630" s="6"/>
      <c r="J630" s="6"/>
      <c r="K630" s="6"/>
      <c r="L630" s="6"/>
      <c r="M630" s="6"/>
      <c r="N630" s="6"/>
      <c r="O630" s="6"/>
      <c r="P630" s="6"/>
    </row>
    <row r="631" spans="1:16" ht="14.25" customHeight="1" x14ac:dyDescent="0.25">
      <c r="A631" s="6"/>
      <c r="B631" s="6"/>
      <c r="C631" s="6"/>
      <c r="D631" s="6"/>
      <c r="E631" s="6"/>
      <c r="F631" s="6"/>
      <c r="G631" s="6"/>
      <c r="H631" s="6"/>
      <c r="I631" s="6"/>
      <c r="J631" s="6"/>
      <c r="K631" s="6"/>
      <c r="L631" s="6"/>
      <c r="M631" s="6"/>
      <c r="N631" s="6"/>
      <c r="O631" s="6"/>
      <c r="P631" s="6"/>
    </row>
    <row r="632" spans="1:16" ht="14.25" customHeight="1" x14ac:dyDescent="0.25">
      <c r="A632" s="6"/>
      <c r="B632" s="6"/>
      <c r="C632" s="6"/>
      <c r="D632" s="6"/>
      <c r="E632" s="6"/>
      <c r="F632" s="6"/>
      <c r="G632" s="6"/>
      <c r="H632" s="6"/>
      <c r="I632" s="6"/>
      <c r="J632" s="6"/>
      <c r="K632" s="6"/>
      <c r="L632" s="6"/>
      <c r="M632" s="6"/>
      <c r="N632" s="6"/>
      <c r="O632" s="6"/>
      <c r="P632" s="6"/>
    </row>
    <row r="633" spans="1:16" ht="14.25" customHeight="1" x14ac:dyDescent="0.25">
      <c r="A633" s="6"/>
      <c r="B633" s="6"/>
      <c r="C633" s="6"/>
      <c r="D633" s="6"/>
      <c r="E633" s="6"/>
      <c r="F633" s="6"/>
      <c r="G633" s="6"/>
      <c r="H633" s="6"/>
      <c r="I633" s="6"/>
      <c r="J633" s="6"/>
      <c r="K633" s="6"/>
      <c r="L633" s="6"/>
      <c r="M633" s="6"/>
      <c r="N633" s="6"/>
      <c r="O633" s="6"/>
      <c r="P633" s="6"/>
    </row>
    <row r="634" spans="1:16" ht="14.25" customHeight="1" x14ac:dyDescent="0.25">
      <c r="A634" s="6"/>
      <c r="B634" s="6"/>
      <c r="C634" s="6"/>
      <c r="D634" s="6"/>
      <c r="E634" s="6"/>
      <c r="F634" s="6"/>
      <c r="G634" s="6"/>
      <c r="H634" s="6"/>
      <c r="I634" s="6"/>
      <c r="J634" s="6"/>
      <c r="K634" s="6"/>
      <c r="L634" s="6"/>
      <c r="M634" s="6"/>
      <c r="N634" s="6"/>
      <c r="O634" s="6"/>
      <c r="P634" s="6"/>
    </row>
    <row r="635" spans="1:16" ht="14.25" customHeight="1" x14ac:dyDescent="0.25">
      <c r="A635" s="6"/>
      <c r="B635" s="6"/>
      <c r="C635" s="6"/>
      <c r="D635" s="6"/>
      <c r="E635" s="6"/>
      <c r="F635" s="6"/>
      <c r="G635" s="6"/>
      <c r="H635" s="6"/>
      <c r="I635" s="6"/>
      <c r="J635" s="6"/>
      <c r="K635" s="6"/>
      <c r="L635" s="6"/>
      <c r="M635" s="6"/>
      <c r="N635" s="6"/>
      <c r="O635" s="6"/>
      <c r="P635" s="6"/>
    </row>
    <row r="636" spans="1:16" ht="14.25" customHeight="1" x14ac:dyDescent="0.25">
      <c r="A636" s="6"/>
      <c r="B636" s="6"/>
      <c r="C636" s="6"/>
      <c r="D636" s="6"/>
      <c r="E636" s="6"/>
      <c r="F636" s="6"/>
      <c r="G636" s="6"/>
      <c r="H636" s="6"/>
      <c r="I636" s="6"/>
      <c r="J636" s="6"/>
      <c r="K636" s="6"/>
      <c r="L636" s="6"/>
      <c r="M636" s="6"/>
      <c r="N636" s="6"/>
      <c r="O636" s="6"/>
      <c r="P636" s="6"/>
    </row>
    <row r="637" spans="1:16" ht="14.25" customHeight="1" x14ac:dyDescent="0.25">
      <c r="A637" s="6"/>
      <c r="B637" s="6"/>
      <c r="C637" s="6"/>
      <c r="D637" s="6"/>
      <c r="E637" s="6"/>
      <c r="F637" s="6"/>
      <c r="G637" s="6"/>
      <c r="H637" s="6"/>
      <c r="I637" s="6"/>
      <c r="J637" s="6"/>
      <c r="K637" s="6"/>
      <c r="L637" s="6"/>
      <c r="M637" s="6"/>
      <c r="N637" s="6"/>
      <c r="O637" s="6"/>
      <c r="P637" s="6"/>
    </row>
    <row r="638" spans="1:16" ht="14.25" customHeight="1" x14ac:dyDescent="0.25">
      <c r="A638" s="6"/>
      <c r="B638" s="6"/>
      <c r="C638" s="6"/>
      <c r="D638" s="6"/>
      <c r="E638" s="6"/>
      <c r="F638" s="6"/>
      <c r="G638" s="6"/>
      <c r="H638" s="6"/>
      <c r="I638" s="6"/>
      <c r="J638" s="6"/>
      <c r="K638" s="6"/>
      <c r="L638" s="6"/>
      <c r="M638" s="6"/>
      <c r="N638" s="6"/>
      <c r="O638" s="6"/>
      <c r="P638" s="6"/>
    </row>
    <row r="639" spans="1:16" ht="14.25" customHeight="1" x14ac:dyDescent="0.25">
      <c r="A639" s="6"/>
      <c r="B639" s="6"/>
      <c r="C639" s="6"/>
      <c r="D639" s="6"/>
      <c r="E639" s="6"/>
      <c r="F639" s="6"/>
      <c r="G639" s="6"/>
      <c r="H639" s="6"/>
      <c r="I639" s="6"/>
      <c r="J639" s="6"/>
      <c r="K639" s="6"/>
      <c r="L639" s="6"/>
      <c r="M639" s="6"/>
      <c r="N639" s="6"/>
      <c r="O639" s="6"/>
      <c r="P639" s="6"/>
    </row>
    <row r="640" spans="1:16" ht="14.25" customHeight="1" x14ac:dyDescent="0.25">
      <c r="A640" s="6"/>
      <c r="B640" s="6"/>
      <c r="C640" s="6"/>
      <c r="D640" s="6"/>
      <c r="E640" s="6"/>
      <c r="F640" s="6"/>
      <c r="G640" s="6"/>
      <c r="H640" s="6"/>
      <c r="I640" s="6"/>
      <c r="J640" s="6"/>
      <c r="K640" s="6"/>
      <c r="L640" s="6"/>
      <c r="M640" s="6"/>
      <c r="N640" s="6"/>
      <c r="O640" s="6"/>
      <c r="P640" s="6"/>
    </row>
    <row r="641" spans="1:16" ht="14.25" customHeight="1" x14ac:dyDescent="0.25">
      <c r="A641" s="6"/>
      <c r="B641" s="6"/>
      <c r="C641" s="6"/>
      <c r="D641" s="6"/>
      <c r="E641" s="6"/>
      <c r="F641" s="6"/>
      <c r="G641" s="6"/>
      <c r="H641" s="6"/>
      <c r="I641" s="6"/>
      <c r="J641" s="6"/>
      <c r="K641" s="6"/>
      <c r="L641" s="6"/>
      <c r="M641" s="6"/>
      <c r="N641" s="6"/>
      <c r="O641" s="6"/>
      <c r="P641" s="6"/>
    </row>
    <row r="642" spans="1:16" ht="14.25" customHeight="1" x14ac:dyDescent="0.25">
      <c r="A642" s="6"/>
      <c r="B642" s="6"/>
      <c r="C642" s="6"/>
      <c r="D642" s="6"/>
      <c r="E642" s="6"/>
      <c r="F642" s="6"/>
      <c r="G642" s="6"/>
      <c r="H642" s="6"/>
      <c r="I642" s="6"/>
      <c r="J642" s="6"/>
      <c r="K642" s="6"/>
      <c r="L642" s="6"/>
      <c r="M642" s="6"/>
      <c r="N642" s="6"/>
      <c r="O642" s="6"/>
      <c r="P642" s="6"/>
    </row>
    <row r="643" spans="1:16" ht="14.25" customHeight="1" x14ac:dyDescent="0.25">
      <c r="A643" s="6"/>
      <c r="B643" s="6"/>
      <c r="C643" s="6"/>
      <c r="D643" s="6"/>
      <c r="E643" s="6"/>
      <c r="F643" s="6"/>
      <c r="G643" s="6"/>
      <c r="H643" s="6"/>
      <c r="I643" s="6"/>
      <c r="J643" s="6"/>
      <c r="K643" s="6"/>
      <c r="L643" s="6"/>
      <c r="M643" s="6"/>
      <c r="N643" s="6"/>
      <c r="O643" s="6"/>
      <c r="P643" s="6"/>
    </row>
    <row r="644" spans="1:16" ht="14.25" customHeight="1" x14ac:dyDescent="0.25">
      <c r="A644" s="6"/>
      <c r="B644" s="6"/>
      <c r="C644" s="6"/>
      <c r="D644" s="6"/>
      <c r="E644" s="6"/>
      <c r="F644" s="6"/>
      <c r="G644" s="6"/>
      <c r="H644" s="6"/>
      <c r="I644" s="6"/>
      <c r="J644" s="6"/>
      <c r="K644" s="6"/>
      <c r="L644" s="6"/>
      <c r="M644" s="6"/>
      <c r="N644" s="6"/>
      <c r="O644" s="6"/>
      <c r="P644" s="6"/>
    </row>
    <row r="645" spans="1:16" ht="14.25" customHeight="1" x14ac:dyDescent="0.25">
      <c r="A645" s="6"/>
      <c r="B645" s="6"/>
      <c r="C645" s="6"/>
      <c r="D645" s="6"/>
      <c r="E645" s="6"/>
      <c r="F645" s="6"/>
      <c r="G645" s="6"/>
      <c r="H645" s="6"/>
      <c r="I645" s="6"/>
      <c r="J645" s="6"/>
      <c r="K645" s="6"/>
      <c r="L645" s="6"/>
      <c r="M645" s="6"/>
      <c r="N645" s="6"/>
      <c r="O645" s="6"/>
      <c r="P645" s="6"/>
    </row>
    <row r="646" spans="1:16" ht="14.25" customHeight="1" x14ac:dyDescent="0.25">
      <c r="A646" s="6"/>
      <c r="B646" s="6"/>
      <c r="C646" s="6"/>
      <c r="D646" s="6"/>
      <c r="E646" s="6"/>
      <c r="F646" s="6"/>
      <c r="G646" s="6"/>
      <c r="H646" s="6"/>
      <c r="I646" s="6"/>
      <c r="J646" s="6"/>
      <c r="K646" s="6"/>
      <c r="L646" s="6"/>
      <c r="M646" s="6"/>
      <c r="N646" s="6"/>
      <c r="O646" s="6"/>
      <c r="P646" s="6"/>
    </row>
    <row r="647" spans="1:16" ht="14.25" customHeight="1" x14ac:dyDescent="0.25">
      <c r="A647" s="6"/>
      <c r="B647" s="6"/>
      <c r="C647" s="6"/>
      <c r="D647" s="6"/>
      <c r="E647" s="6"/>
      <c r="F647" s="6"/>
      <c r="G647" s="6"/>
      <c r="H647" s="6"/>
      <c r="I647" s="6"/>
      <c r="J647" s="6"/>
      <c r="K647" s="6"/>
      <c r="L647" s="6"/>
      <c r="M647" s="6"/>
      <c r="N647" s="6"/>
      <c r="O647" s="6"/>
      <c r="P647" s="6"/>
    </row>
    <row r="648" spans="1:16" ht="14.25" customHeight="1" x14ac:dyDescent="0.25">
      <c r="A648" s="6"/>
      <c r="B648" s="6"/>
      <c r="C648" s="6"/>
      <c r="D648" s="6"/>
      <c r="E648" s="6"/>
      <c r="F648" s="6"/>
      <c r="G648" s="6"/>
      <c r="H648" s="6"/>
      <c r="I648" s="6"/>
      <c r="J648" s="6"/>
      <c r="K648" s="6"/>
      <c r="L648" s="6"/>
      <c r="M648" s="6"/>
      <c r="N648" s="6"/>
      <c r="O648" s="6"/>
      <c r="P648" s="6"/>
    </row>
    <row r="649" spans="1:16" ht="14.25" customHeight="1" x14ac:dyDescent="0.25">
      <c r="A649" s="6"/>
      <c r="B649" s="6"/>
      <c r="C649" s="6"/>
      <c r="D649" s="6"/>
      <c r="E649" s="6"/>
      <c r="F649" s="6"/>
      <c r="G649" s="6"/>
      <c r="H649" s="6"/>
      <c r="I649" s="6"/>
      <c r="J649" s="6"/>
      <c r="K649" s="6"/>
      <c r="L649" s="6"/>
      <c r="M649" s="6"/>
      <c r="N649" s="6"/>
      <c r="O649" s="6"/>
      <c r="P649" s="6"/>
    </row>
    <row r="650" spans="1:16" ht="14.25" customHeight="1" x14ac:dyDescent="0.25">
      <c r="A650" s="6"/>
      <c r="B650" s="6"/>
      <c r="C650" s="6"/>
      <c r="D650" s="6"/>
      <c r="E650" s="6"/>
      <c r="F650" s="6"/>
      <c r="G650" s="6"/>
      <c r="H650" s="6"/>
      <c r="I650" s="6"/>
      <c r="J650" s="6"/>
      <c r="K650" s="6"/>
      <c r="L650" s="6"/>
      <c r="M650" s="6"/>
      <c r="N650" s="6"/>
      <c r="O650" s="6"/>
      <c r="P650" s="6"/>
    </row>
    <row r="651" spans="1:16" ht="14.25" customHeight="1" x14ac:dyDescent="0.25">
      <c r="A651" s="6"/>
      <c r="B651" s="6"/>
      <c r="C651" s="6"/>
      <c r="D651" s="6"/>
      <c r="E651" s="6"/>
      <c r="F651" s="6"/>
      <c r="G651" s="6"/>
      <c r="H651" s="6"/>
      <c r="I651" s="6"/>
      <c r="J651" s="6"/>
      <c r="K651" s="6"/>
      <c r="L651" s="6"/>
      <c r="M651" s="6"/>
      <c r="N651" s="6"/>
      <c r="O651" s="6"/>
      <c r="P651" s="6"/>
    </row>
    <row r="652" spans="1:16" ht="14.25" customHeight="1" x14ac:dyDescent="0.25">
      <c r="A652" s="6"/>
      <c r="B652" s="6"/>
      <c r="C652" s="6"/>
      <c r="D652" s="6"/>
      <c r="E652" s="6"/>
      <c r="F652" s="6"/>
      <c r="G652" s="6"/>
      <c r="H652" s="6"/>
      <c r="I652" s="6"/>
      <c r="J652" s="6"/>
      <c r="K652" s="6"/>
      <c r="L652" s="6"/>
      <c r="M652" s="6"/>
      <c r="N652" s="6"/>
      <c r="O652" s="6"/>
      <c r="P652" s="6"/>
    </row>
    <row r="653" spans="1:16" ht="14.25" customHeight="1" x14ac:dyDescent="0.25">
      <c r="A653" s="6"/>
      <c r="B653" s="6"/>
      <c r="C653" s="6"/>
      <c r="D653" s="6"/>
      <c r="E653" s="6"/>
      <c r="F653" s="6"/>
      <c r="G653" s="6"/>
      <c r="H653" s="6"/>
      <c r="I653" s="6"/>
      <c r="J653" s="6"/>
      <c r="K653" s="6"/>
      <c r="L653" s="6"/>
      <c r="M653" s="6"/>
      <c r="N653" s="6"/>
      <c r="O653" s="6"/>
      <c r="P653" s="6"/>
    </row>
    <row r="654" spans="1:16" ht="14.25" customHeight="1" x14ac:dyDescent="0.25">
      <c r="A654" s="6"/>
      <c r="B654" s="6"/>
      <c r="C654" s="6"/>
      <c r="D654" s="6"/>
      <c r="E654" s="6"/>
      <c r="F654" s="6"/>
      <c r="G654" s="6"/>
      <c r="H654" s="6"/>
      <c r="I654" s="6"/>
      <c r="J654" s="6"/>
      <c r="K654" s="6"/>
      <c r="L654" s="6"/>
      <c r="M654" s="6"/>
      <c r="N654" s="6"/>
      <c r="O654" s="6"/>
      <c r="P654" s="6"/>
    </row>
    <row r="655" spans="1:16" ht="14.25" customHeight="1" x14ac:dyDescent="0.25">
      <c r="A655" s="6"/>
      <c r="B655" s="6"/>
      <c r="C655" s="6"/>
      <c r="D655" s="6"/>
      <c r="E655" s="6"/>
      <c r="F655" s="6"/>
      <c r="G655" s="6"/>
      <c r="H655" s="6"/>
      <c r="I655" s="6"/>
      <c r="J655" s="6"/>
      <c r="K655" s="6"/>
      <c r="L655" s="6"/>
      <c r="M655" s="6"/>
      <c r="N655" s="6"/>
      <c r="O655" s="6"/>
      <c r="P655" s="6"/>
    </row>
    <row r="656" spans="1:16" ht="14.25" customHeight="1" x14ac:dyDescent="0.25">
      <c r="A656" s="6"/>
      <c r="B656" s="6"/>
      <c r="C656" s="6"/>
      <c r="D656" s="6"/>
      <c r="E656" s="6"/>
      <c r="F656" s="6"/>
      <c r="G656" s="6"/>
      <c r="H656" s="6"/>
      <c r="I656" s="6"/>
      <c r="J656" s="6"/>
      <c r="K656" s="6"/>
      <c r="L656" s="6"/>
      <c r="M656" s="6"/>
      <c r="N656" s="6"/>
      <c r="O656" s="6"/>
      <c r="P656" s="6"/>
    </row>
    <row r="657" spans="1:16" ht="14.25" customHeight="1" x14ac:dyDescent="0.25">
      <c r="A657" s="6"/>
      <c r="B657" s="6"/>
      <c r="C657" s="6"/>
      <c r="D657" s="6"/>
      <c r="E657" s="6"/>
      <c r="F657" s="6"/>
      <c r="G657" s="6"/>
      <c r="H657" s="6"/>
      <c r="I657" s="6"/>
      <c r="J657" s="6"/>
      <c r="K657" s="6"/>
      <c r="L657" s="6"/>
      <c r="M657" s="6"/>
      <c r="N657" s="6"/>
      <c r="O657" s="6"/>
      <c r="P657" s="6"/>
    </row>
    <row r="658" spans="1:16" ht="14.25" customHeight="1" x14ac:dyDescent="0.25">
      <c r="A658" s="6"/>
      <c r="B658" s="6"/>
      <c r="C658" s="6"/>
      <c r="D658" s="6"/>
      <c r="E658" s="6"/>
      <c r="F658" s="6"/>
      <c r="G658" s="6"/>
      <c r="H658" s="6"/>
      <c r="I658" s="6"/>
      <c r="J658" s="6"/>
      <c r="K658" s="6"/>
      <c r="L658" s="6"/>
      <c r="M658" s="6"/>
      <c r="N658" s="6"/>
      <c r="O658" s="6"/>
      <c r="P658" s="6"/>
    </row>
    <row r="659" spans="1:16" ht="14.25" customHeight="1" x14ac:dyDescent="0.25">
      <c r="A659" s="6"/>
      <c r="B659" s="6"/>
      <c r="C659" s="6"/>
      <c r="D659" s="6"/>
      <c r="E659" s="6"/>
      <c r="F659" s="6"/>
      <c r="G659" s="6"/>
      <c r="H659" s="6"/>
      <c r="I659" s="6"/>
      <c r="J659" s="6"/>
      <c r="K659" s="6"/>
      <c r="L659" s="6"/>
      <c r="M659" s="6"/>
      <c r="N659" s="6"/>
      <c r="O659" s="6"/>
      <c r="P659" s="6"/>
    </row>
    <row r="660" spans="1:16" ht="14.25" customHeight="1" x14ac:dyDescent="0.25">
      <c r="A660" s="6"/>
      <c r="B660" s="6"/>
      <c r="C660" s="6"/>
      <c r="D660" s="6"/>
      <c r="E660" s="6"/>
      <c r="F660" s="6"/>
      <c r="G660" s="6"/>
      <c r="H660" s="6"/>
      <c r="I660" s="6"/>
      <c r="J660" s="6"/>
      <c r="K660" s="6"/>
      <c r="L660" s="6"/>
      <c r="M660" s="6"/>
      <c r="N660" s="6"/>
      <c r="O660" s="6"/>
      <c r="P660" s="6"/>
    </row>
    <row r="661" spans="1:16" ht="14.25" customHeight="1" x14ac:dyDescent="0.25">
      <c r="A661" s="6"/>
      <c r="B661" s="6"/>
      <c r="C661" s="6"/>
      <c r="D661" s="6"/>
      <c r="E661" s="6"/>
      <c r="F661" s="6"/>
      <c r="G661" s="6"/>
      <c r="H661" s="6"/>
      <c r="I661" s="6"/>
      <c r="J661" s="6"/>
      <c r="K661" s="6"/>
      <c r="L661" s="6"/>
      <c r="M661" s="6"/>
      <c r="N661" s="6"/>
      <c r="O661" s="6"/>
      <c r="P661" s="6"/>
    </row>
    <row r="662" spans="1:16" ht="14.25" customHeight="1" x14ac:dyDescent="0.25">
      <c r="A662" s="6"/>
      <c r="B662" s="6"/>
      <c r="C662" s="6"/>
      <c r="D662" s="6"/>
      <c r="E662" s="6"/>
      <c r="F662" s="6"/>
      <c r="G662" s="6"/>
      <c r="H662" s="6"/>
      <c r="I662" s="6"/>
      <c r="J662" s="6"/>
      <c r="K662" s="6"/>
      <c r="L662" s="6"/>
      <c r="M662" s="6"/>
      <c r="N662" s="6"/>
      <c r="O662" s="6"/>
      <c r="P662" s="6"/>
    </row>
    <row r="663" spans="1:16" ht="14.25" customHeight="1" x14ac:dyDescent="0.25">
      <c r="A663" s="6"/>
      <c r="B663" s="6"/>
      <c r="C663" s="6"/>
      <c r="D663" s="6"/>
      <c r="E663" s="6"/>
      <c r="F663" s="6"/>
      <c r="G663" s="6"/>
      <c r="H663" s="6"/>
      <c r="I663" s="6"/>
      <c r="J663" s="6"/>
      <c r="K663" s="6"/>
      <c r="L663" s="6"/>
      <c r="M663" s="6"/>
      <c r="N663" s="6"/>
      <c r="O663" s="6"/>
      <c r="P663" s="6"/>
    </row>
    <row r="664" spans="1:16" ht="14.25" customHeight="1" x14ac:dyDescent="0.25">
      <c r="A664" s="6"/>
      <c r="B664" s="6"/>
      <c r="C664" s="6"/>
      <c r="D664" s="6"/>
      <c r="E664" s="6"/>
      <c r="F664" s="6"/>
      <c r="G664" s="6"/>
      <c r="H664" s="6"/>
      <c r="I664" s="6"/>
      <c r="J664" s="6"/>
      <c r="K664" s="6"/>
      <c r="L664" s="6"/>
      <c r="M664" s="6"/>
      <c r="N664" s="6"/>
      <c r="O664" s="6"/>
      <c r="P664" s="6"/>
    </row>
    <row r="665" spans="1:16" ht="14.25" customHeight="1" x14ac:dyDescent="0.25">
      <c r="A665" s="6"/>
      <c r="B665" s="6"/>
      <c r="C665" s="6"/>
      <c r="D665" s="6"/>
      <c r="E665" s="6"/>
      <c r="F665" s="6"/>
      <c r="G665" s="6"/>
      <c r="H665" s="6"/>
      <c r="I665" s="6"/>
      <c r="J665" s="6"/>
      <c r="K665" s="6"/>
      <c r="L665" s="6"/>
      <c r="M665" s="6"/>
      <c r="N665" s="6"/>
      <c r="O665" s="6"/>
      <c r="P665" s="6"/>
    </row>
    <row r="666" spans="1:16" ht="14.25" customHeight="1" x14ac:dyDescent="0.25">
      <c r="A666" s="6"/>
      <c r="B666" s="6"/>
      <c r="C666" s="6"/>
      <c r="D666" s="6"/>
      <c r="E666" s="6"/>
      <c r="F666" s="6"/>
      <c r="G666" s="6"/>
      <c r="H666" s="6"/>
      <c r="I666" s="6"/>
      <c r="J666" s="6"/>
      <c r="K666" s="6"/>
      <c r="L666" s="6"/>
      <c r="M666" s="6"/>
      <c r="N666" s="6"/>
      <c r="O666" s="6"/>
      <c r="P666" s="6"/>
    </row>
    <row r="667" spans="1:16" ht="14.25" customHeight="1" x14ac:dyDescent="0.25">
      <c r="A667" s="6"/>
      <c r="B667" s="6"/>
      <c r="C667" s="6"/>
      <c r="D667" s="6"/>
      <c r="E667" s="6"/>
      <c r="F667" s="6"/>
      <c r="G667" s="6"/>
      <c r="H667" s="6"/>
      <c r="I667" s="6"/>
      <c r="J667" s="6"/>
      <c r="K667" s="6"/>
      <c r="L667" s="6"/>
      <c r="M667" s="6"/>
      <c r="N667" s="6"/>
      <c r="O667" s="6"/>
      <c r="P667" s="6"/>
    </row>
    <row r="668" spans="1:16" ht="14.25" customHeight="1" x14ac:dyDescent="0.25">
      <c r="A668" s="6"/>
      <c r="B668" s="6"/>
      <c r="C668" s="6"/>
      <c r="D668" s="6"/>
      <c r="E668" s="6"/>
      <c r="F668" s="6"/>
      <c r="G668" s="6"/>
      <c r="H668" s="6"/>
      <c r="I668" s="6"/>
      <c r="J668" s="6"/>
      <c r="K668" s="6"/>
      <c r="L668" s="6"/>
      <c r="M668" s="6"/>
      <c r="N668" s="6"/>
      <c r="O668" s="6"/>
      <c r="P668" s="6"/>
    </row>
    <row r="669" spans="1:16" ht="14.25" customHeight="1" x14ac:dyDescent="0.25">
      <c r="A669" s="6"/>
      <c r="B669" s="6"/>
      <c r="C669" s="6"/>
      <c r="D669" s="6"/>
      <c r="E669" s="6"/>
      <c r="F669" s="6"/>
      <c r="G669" s="6"/>
      <c r="H669" s="6"/>
      <c r="I669" s="6"/>
      <c r="J669" s="6"/>
      <c r="K669" s="6"/>
      <c r="L669" s="6"/>
      <c r="M669" s="6"/>
      <c r="N669" s="6"/>
      <c r="O669" s="6"/>
      <c r="P669" s="6"/>
    </row>
    <row r="670" spans="1:16" ht="14.25" customHeight="1" x14ac:dyDescent="0.25">
      <c r="A670" s="6"/>
      <c r="B670" s="6"/>
      <c r="C670" s="6"/>
      <c r="D670" s="6"/>
      <c r="E670" s="6"/>
      <c r="F670" s="6"/>
      <c r="G670" s="6"/>
      <c r="H670" s="6"/>
      <c r="I670" s="6"/>
      <c r="J670" s="6"/>
      <c r="K670" s="6"/>
      <c r="L670" s="6"/>
      <c r="M670" s="6"/>
      <c r="N670" s="6"/>
      <c r="O670" s="6"/>
      <c r="P670" s="6"/>
    </row>
    <row r="671" spans="1:16" ht="14.25" customHeight="1" x14ac:dyDescent="0.25">
      <c r="A671" s="6"/>
      <c r="B671" s="6"/>
      <c r="C671" s="6"/>
      <c r="D671" s="6"/>
      <c r="E671" s="6"/>
      <c r="F671" s="6"/>
      <c r="G671" s="6"/>
      <c r="H671" s="6"/>
      <c r="I671" s="6"/>
      <c r="J671" s="6"/>
      <c r="K671" s="6"/>
      <c r="L671" s="6"/>
      <c r="M671" s="6"/>
      <c r="N671" s="6"/>
      <c r="O671" s="6"/>
      <c r="P671" s="6"/>
    </row>
    <row r="672" spans="1:16" ht="14.25" customHeight="1" x14ac:dyDescent="0.25">
      <c r="A672" s="6"/>
      <c r="B672" s="6"/>
      <c r="C672" s="6"/>
      <c r="D672" s="6"/>
      <c r="E672" s="6"/>
      <c r="F672" s="6"/>
      <c r="G672" s="6"/>
      <c r="H672" s="6"/>
      <c r="I672" s="6"/>
      <c r="J672" s="6"/>
      <c r="K672" s="6"/>
      <c r="L672" s="6"/>
      <c r="M672" s="6"/>
      <c r="N672" s="6"/>
      <c r="O672" s="6"/>
      <c r="P672" s="6"/>
    </row>
    <row r="673" spans="1:16" ht="14.25" customHeight="1" x14ac:dyDescent="0.25">
      <c r="A673" s="6"/>
      <c r="B673" s="6"/>
      <c r="C673" s="6"/>
      <c r="D673" s="6"/>
      <c r="E673" s="6"/>
      <c r="F673" s="6"/>
      <c r="G673" s="6"/>
      <c r="H673" s="6"/>
      <c r="I673" s="6"/>
      <c r="J673" s="6"/>
      <c r="K673" s="6"/>
      <c r="L673" s="6"/>
      <c r="M673" s="6"/>
      <c r="N673" s="6"/>
      <c r="O673" s="6"/>
      <c r="P673" s="6"/>
    </row>
    <row r="674" spans="1:16" ht="14.25" customHeight="1" x14ac:dyDescent="0.25">
      <c r="A674" s="6"/>
      <c r="B674" s="6"/>
      <c r="C674" s="6"/>
      <c r="D674" s="6"/>
      <c r="E674" s="6"/>
      <c r="F674" s="6"/>
      <c r="G674" s="6"/>
      <c r="H674" s="6"/>
      <c r="I674" s="6"/>
      <c r="J674" s="6"/>
      <c r="K674" s="6"/>
      <c r="L674" s="6"/>
      <c r="M674" s="6"/>
      <c r="N674" s="6"/>
      <c r="O674" s="6"/>
      <c r="P674" s="6"/>
    </row>
    <row r="675" spans="1:16" ht="14.25" customHeight="1" x14ac:dyDescent="0.25">
      <c r="A675" s="6"/>
      <c r="B675" s="6"/>
      <c r="C675" s="6"/>
      <c r="D675" s="6"/>
      <c r="E675" s="6"/>
      <c r="F675" s="6"/>
      <c r="G675" s="6"/>
      <c r="H675" s="6"/>
      <c r="I675" s="6"/>
      <c r="J675" s="6"/>
      <c r="K675" s="6"/>
      <c r="L675" s="6"/>
      <c r="M675" s="6"/>
      <c r="N675" s="6"/>
      <c r="O675" s="6"/>
      <c r="P675" s="6"/>
    </row>
    <row r="676" spans="1:16" ht="14.25" customHeight="1" x14ac:dyDescent="0.25">
      <c r="A676" s="6"/>
      <c r="B676" s="6"/>
      <c r="C676" s="6"/>
      <c r="D676" s="6"/>
      <c r="E676" s="6"/>
      <c r="F676" s="6"/>
      <c r="G676" s="6"/>
      <c r="H676" s="6"/>
      <c r="I676" s="6"/>
      <c r="J676" s="6"/>
      <c r="K676" s="6"/>
      <c r="L676" s="6"/>
      <c r="M676" s="6"/>
      <c r="N676" s="6"/>
      <c r="O676" s="6"/>
      <c r="P676" s="6"/>
    </row>
    <row r="677" spans="1:16" ht="14.25" customHeight="1" x14ac:dyDescent="0.25">
      <c r="A677" s="6"/>
      <c r="B677" s="6"/>
      <c r="C677" s="6"/>
      <c r="D677" s="6"/>
      <c r="E677" s="6"/>
      <c r="F677" s="6"/>
      <c r="G677" s="6"/>
      <c r="H677" s="6"/>
      <c r="I677" s="6"/>
      <c r="J677" s="6"/>
      <c r="K677" s="6"/>
      <c r="L677" s="6"/>
      <c r="M677" s="6"/>
      <c r="N677" s="6"/>
      <c r="O677" s="6"/>
      <c r="P677" s="6"/>
    </row>
    <row r="678" spans="1:16" ht="14.25" customHeight="1" x14ac:dyDescent="0.25">
      <c r="A678" s="6"/>
      <c r="B678" s="6"/>
      <c r="C678" s="6"/>
      <c r="D678" s="6"/>
      <c r="E678" s="6"/>
      <c r="F678" s="6"/>
      <c r="G678" s="6"/>
      <c r="H678" s="6"/>
      <c r="I678" s="6"/>
      <c r="J678" s="6"/>
      <c r="K678" s="6"/>
      <c r="L678" s="6"/>
      <c r="M678" s="6"/>
      <c r="N678" s="6"/>
      <c r="O678" s="6"/>
      <c r="P678" s="6"/>
    </row>
    <row r="679" spans="1:16" ht="14.25" customHeight="1" x14ac:dyDescent="0.25">
      <c r="A679" s="6"/>
      <c r="B679" s="6"/>
      <c r="C679" s="6"/>
      <c r="D679" s="6"/>
      <c r="E679" s="6"/>
      <c r="F679" s="6"/>
      <c r="G679" s="6"/>
      <c r="H679" s="6"/>
      <c r="I679" s="6"/>
      <c r="J679" s="6"/>
      <c r="K679" s="6"/>
      <c r="L679" s="6"/>
      <c r="M679" s="6"/>
      <c r="N679" s="6"/>
      <c r="O679" s="6"/>
      <c r="P679" s="6"/>
    </row>
    <row r="680" spans="1:16" ht="14.25" customHeight="1" x14ac:dyDescent="0.25">
      <c r="A680" s="6"/>
      <c r="B680" s="6"/>
      <c r="C680" s="6"/>
      <c r="D680" s="6"/>
      <c r="E680" s="6"/>
      <c r="F680" s="6"/>
      <c r="G680" s="6"/>
      <c r="H680" s="6"/>
      <c r="I680" s="6"/>
      <c r="J680" s="6"/>
      <c r="K680" s="6"/>
      <c r="L680" s="6"/>
      <c r="M680" s="6"/>
      <c r="N680" s="6"/>
      <c r="O680" s="6"/>
      <c r="P680" s="6"/>
    </row>
    <row r="681" spans="1:16" ht="14.25" customHeight="1" x14ac:dyDescent="0.25">
      <c r="A681" s="6"/>
      <c r="B681" s="6"/>
      <c r="C681" s="6"/>
      <c r="D681" s="6"/>
      <c r="E681" s="6"/>
      <c r="F681" s="6"/>
      <c r="G681" s="6"/>
      <c r="H681" s="6"/>
      <c r="I681" s="6"/>
      <c r="J681" s="6"/>
      <c r="K681" s="6"/>
      <c r="L681" s="6"/>
      <c r="M681" s="6"/>
      <c r="N681" s="6"/>
      <c r="O681" s="6"/>
      <c r="P681" s="6"/>
    </row>
    <row r="682" spans="1:16" ht="14.25" customHeight="1" x14ac:dyDescent="0.25">
      <c r="A682" s="6"/>
      <c r="B682" s="6"/>
      <c r="C682" s="6"/>
      <c r="D682" s="6"/>
      <c r="E682" s="6"/>
      <c r="F682" s="6"/>
      <c r="G682" s="6"/>
      <c r="H682" s="6"/>
      <c r="I682" s="6"/>
      <c r="J682" s="6"/>
      <c r="K682" s="6"/>
      <c r="L682" s="6"/>
      <c r="M682" s="6"/>
      <c r="N682" s="6"/>
      <c r="O682" s="6"/>
      <c r="P682" s="6"/>
    </row>
    <row r="683" spans="1:16" ht="14.25" customHeight="1" x14ac:dyDescent="0.25">
      <c r="A683" s="6"/>
      <c r="B683" s="6"/>
      <c r="C683" s="6"/>
      <c r="D683" s="6"/>
      <c r="E683" s="6"/>
      <c r="F683" s="6"/>
      <c r="G683" s="6"/>
      <c r="H683" s="6"/>
      <c r="I683" s="6"/>
      <c r="J683" s="6"/>
      <c r="K683" s="6"/>
      <c r="L683" s="6"/>
      <c r="M683" s="6"/>
      <c r="N683" s="6"/>
      <c r="O683" s="6"/>
      <c r="P683" s="6"/>
    </row>
    <row r="684" spans="1:16" ht="14.25" customHeight="1" x14ac:dyDescent="0.25">
      <c r="A684" s="6"/>
      <c r="B684" s="6"/>
      <c r="C684" s="6"/>
      <c r="D684" s="6"/>
      <c r="E684" s="6"/>
      <c r="F684" s="6"/>
      <c r="G684" s="6"/>
      <c r="H684" s="6"/>
      <c r="I684" s="6"/>
      <c r="J684" s="6"/>
      <c r="K684" s="6"/>
      <c r="L684" s="6"/>
      <c r="M684" s="6"/>
      <c r="N684" s="6"/>
      <c r="O684" s="6"/>
      <c r="P684" s="6"/>
    </row>
    <row r="685" spans="1:16" ht="14.25" customHeight="1" x14ac:dyDescent="0.25">
      <c r="A685" s="6"/>
      <c r="B685" s="6"/>
      <c r="C685" s="6"/>
      <c r="D685" s="6"/>
      <c r="E685" s="6"/>
      <c r="F685" s="6"/>
      <c r="G685" s="6"/>
      <c r="H685" s="6"/>
      <c r="I685" s="6"/>
      <c r="J685" s="6"/>
      <c r="K685" s="6"/>
      <c r="L685" s="6"/>
      <c r="M685" s="6"/>
      <c r="N685" s="6"/>
      <c r="O685" s="6"/>
      <c r="P685" s="6"/>
    </row>
    <row r="686" spans="1:16" ht="14.25" customHeight="1" x14ac:dyDescent="0.25">
      <c r="A686" s="6"/>
      <c r="B686" s="6"/>
      <c r="C686" s="6"/>
      <c r="D686" s="6"/>
      <c r="E686" s="6"/>
      <c r="F686" s="6"/>
      <c r="G686" s="6"/>
      <c r="H686" s="6"/>
      <c r="I686" s="6"/>
      <c r="J686" s="6"/>
      <c r="K686" s="6"/>
      <c r="L686" s="6"/>
      <c r="M686" s="6"/>
      <c r="N686" s="6"/>
      <c r="O686" s="6"/>
      <c r="P686" s="6"/>
    </row>
    <row r="687" spans="1:16" ht="14.25" customHeight="1" x14ac:dyDescent="0.25">
      <c r="A687" s="6"/>
      <c r="B687" s="6"/>
      <c r="C687" s="6"/>
      <c r="D687" s="6"/>
      <c r="E687" s="6"/>
      <c r="F687" s="6"/>
      <c r="G687" s="6"/>
      <c r="H687" s="6"/>
      <c r="I687" s="6"/>
      <c r="J687" s="6"/>
      <c r="K687" s="6"/>
      <c r="L687" s="6"/>
      <c r="M687" s="6"/>
      <c r="N687" s="6"/>
      <c r="O687" s="6"/>
      <c r="P687" s="6"/>
    </row>
    <row r="688" spans="1:16" ht="14.25" customHeight="1" x14ac:dyDescent="0.25">
      <c r="A688" s="6"/>
      <c r="B688" s="6"/>
      <c r="C688" s="6"/>
      <c r="D688" s="6"/>
      <c r="E688" s="6"/>
      <c r="F688" s="6"/>
      <c r="G688" s="6"/>
      <c r="H688" s="6"/>
      <c r="I688" s="6"/>
      <c r="J688" s="6"/>
      <c r="K688" s="6"/>
      <c r="L688" s="6"/>
      <c r="M688" s="6"/>
      <c r="N688" s="6"/>
      <c r="O688" s="6"/>
      <c r="P688" s="6"/>
    </row>
    <row r="689" spans="1:16" ht="14.25" customHeight="1" x14ac:dyDescent="0.25">
      <c r="A689" s="6"/>
      <c r="B689" s="6"/>
      <c r="C689" s="6"/>
      <c r="D689" s="6"/>
      <c r="E689" s="6"/>
      <c r="F689" s="6"/>
      <c r="G689" s="6"/>
      <c r="H689" s="6"/>
      <c r="I689" s="6"/>
      <c r="J689" s="6"/>
      <c r="K689" s="6"/>
      <c r="L689" s="6"/>
      <c r="M689" s="6"/>
      <c r="N689" s="6"/>
      <c r="O689" s="6"/>
      <c r="P689" s="6"/>
    </row>
    <row r="690" spans="1:16" ht="14.25" customHeight="1" x14ac:dyDescent="0.25">
      <c r="A690" s="6"/>
      <c r="B690" s="6"/>
      <c r="C690" s="6"/>
      <c r="D690" s="6"/>
      <c r="E690" s="6"/>
      <c r="F690" s="6"/>
      <c r="G690" s="6"/>
      <c r="H690" s="6"/>
      <c r="I690" s="6"/>
      <c r="J690" s="6"/>
      <c r="K690" s="6"/>
      <c r="L690" s="6"/>
      <c r="M690" s="6"/>
      <c r="N690" s="6"/>
      <c r="O690" s="6"/>
      <c r="P690" s="6"/>
    </row>
    <row r="691" spans="1:16" ht="14.25" customHeight="1" x14ac:dyDescent="0.25">
      <c r="A691" s="6"/>
      <c r="B691" s="6"/>
      <c r="C691" s="6"/>
      <c r="D691" s="6"/>
      <c r="E691" s="6"/>
      <c r="F691" s="6"/>
      <c r="G691" s="6"/>
      <c r="H691" s="6"/>
      <c r="I691" s="6"/>
      <c r="J691" s="6"/>
      <c r="K691" s="6"/>
      <c r="L691" s="6"/>
      <c r="M691" s="6"/>
      <c r="N691" s="6"/>
      <c r="O691" s="6"/>
      <c r="P691" s="6"/>
    </row>
    <row r="692" spans="1:16" ht="14.25" customHeight="1" x14ac:dyDescent="0.25">
      <c r="A692" s="6"/>
      <c r="B692" s="6"/>
      <c r="C692" s="6"/>
      <c r="D692" s="6"/>
      <c r="E692" s="6"/>
      <c r="F692" s="6"/>
      <c r="G692" s="6"/>
      <c r="H692" s="6"/>
      <c r="I692" s="6"/>
      <c r="J692" s="6"/>
      <c r="K692" s="6"/>
      <c r="L692" s="6"/>
      <c r="M692" s="6"/>
      <c r="N692" s="6"/>
      <c r="O692" s="6"/>
      <c r="P692" s="6"/>
    </row>
    <row r="693" spans="1:16" ht="14.25" customHeight="1" x14ac:dyDescent="0.25">
      <c r="A693" s="6"/>
      <c r="B693" s="6"/>
      <c r="C693" s="6"/>
      <c r="D693" s="6"/>
      <c r="E693" s="6"/>
      <c r="F693" s="6"/>
      <c r="G693" s="6"/>
      <c r="H693" s="6"/>
      <c r="I693" s="6"/>
      <c r="J693" s="6"/>
      <c r="K693" s="6"/>
      <c r="L693" s="6"/>
      <c r="M693" s="6"/>
      <c r="N693" s="6"/>
      <c r="O693" s="6"/>
      <c r="P693" s="6"/>
    </row>
    <row r="694" spans="1:16" ht="14.25" customHeight="1" x14ac:dyDescent="0.25">
      <c r="A694" s="6"/>
      <c r="B694" s="6"/>
      <c r="C694" s="6"/>
      <c r="D694" s="6"/>
      <c r="E694" s="6"/>
      <c r="F694" s="6"/>
      <c r="G694" s="6"/>
      <c r="H694" s="6"/>
      <c r="I694" s="6"/>
      <c r="J694" s="6"/>
      <c r="K694" s="6"/>
      <c r="L694" s="6"/>
      <c r="M694" s="6"/>
      <c r="N694" s="6"/>
      <c r="O694" s="6"/>
      <c r="P694" s="6"/>
    </row>
    <row r="695" spans="1:16" ht="14.25" customHeight="1" x14ac:dyDescent="0.25">
      <c r="A695" s="6"/>
      <c r="B695" s="6"/>
      <c r="C695" s="6"/>
      <c r="D695" s="6"/>
      <c r="E695" s="6"/>
      <c r="F695" s="6"/>
      <c r="G695" s="6"/>
      <c r="H695" s="6"/>
      <c r="I695" s="6"/>
      <c r="J695" s="6"/>
      <c r="K695" s="6"/>
      <c r="L695" s="6"/>
      <c r="M695" s="6"/>
      <c r="N695" s="6"/>
      <c r="O695" s="6"/>
      <c r="P695" s="6"/>
    </row>
    <row r="696" spans="1:16" ht="14.25" customHeight="1" x14ac:dyDescent="0.25">
      <c r="A696" s="6"/>
      <c r="B696" s="6"/>
      <c r="C696" s="6"/>
      <c r="D696" s="6"/>
      <c r="E696" s="6"/>
      <c r="F696" s="6"/>
      <c r="G696" s="6"/>
      <c r="H696" s="6"/>
      <c r="I696" s="6"/>
      <c r="J696" s="6"/>
      <c r="K696" s="6"/>
      <c r="L696" s="6"/>
      <c r="M696" s="6"/>
      <c r="N696" s="6"/>
      <c r="O696" s="6"/>
      <c r="P696" s="6"/>
    </row>
    <row r="697" spans="1:16" ht="14.25" customHeight="1" x14ac:dyDescent="0.25">
      <c r="A697" s="6"/>
      <c r="B697" s="6"/>
      <c r="C697" s="6"/>
      <c r="D697" s="6"/>
      <c r="E697" s="6"/>
      <c r="F697" s="6"/>
      <c r="G697" s="6"/>
      <c r="H697" s="6"/>
      <c r="I697" s="6"/>
      <c r="J697" s="6"/>
      <c r="K697" s="6"/>
      <c r="L697" s="6"/>
      <c r="M697" s="6"/>
      <c r="N697" s="6"/>
      <c r="O697" s="6"/>
      <c r="P697" s="6"/>
    </row>
    <row r="698" spans="1:16" ht="14.25" customHeight="1" x14ac:dyDescent="0.25">
      <c r="A698" s="6"/>
      <c r="B698" s="6"/>
      <c r="C698" s="6"/>
      <c r="D698" s="6"/>
      <c r="E698" s="6"/>
      <c r="F698" s="6"/>
      <c r="G698" s="6"/>
      <c r="H698" s="6"/>
      <c r="I698" s="6"/>
      <c r="J698" s="6"/>
      <c r="K698" s="6"/>
      <c r="L698" s="6"/>
      <c r="M698" s="6"/>
      <c r="N698" s="6"/>
      <c r="O698" s="6"/>
      <c r="P698" s="6"/>
    </row>
    <row r="699" spans="1:16" ht="14.25" customHeight="1" x14ac:dyDescent="0.25">
      <c r="A699" s="6"/>
      <c r="B699" s="6"/>
      <c r="C699" s="6"/>
      <c r="D699" s="6"/>
      <c r="E699" s="6"/>
      <c r="F699" s="6"/>
      <c r="G699" s="6"/>
      <c r="H699" s="6"/>
      <c r="I699" s="6"/>
      <c r="J699" s="6"/>
      <c r="K699" s="6"/>
      <c r="L699" s="6"/>
      <c r="M699" s="6"/>
      <c r="N699" s="6"/>
      <c r="O699" s="6"/>
      <c r="P699" s="6"/>
    </row>
    <row r="700" spans="1:16" ht="14.25" customHeight="1" x14ac:dyDescent="0.25">
      <c r="A700" s="6"/>
      <c r="B700" s="6"/>
      <c r="C700" s="6"/>
      <c r="D700" s="6"/>
      <c r="E700" s="6"/>
      <c r="F700" s="6"/>
      <c r="G700" s="6"/>
      <c r="H700" s="6"/>
      <c r="I700" s="6"/>
      <c r="J700" s="6"/>
      <c r="K700" s="6"/>
      <c r="L700" s="6"/>
      <c r="M700" s="6"/>
      <c r="N700" s="6"/>
      <c r="O700" s="6"/>
      <c r="P700" s="6"/>
    </row>
    <row r="701" spans="1:16" ht="14.25" customHeight="1" x14ac:dyDescent="0.25">
      <c r="A701" s="6"/>
      <c r="B701" s="6"/>
      <c r="C701" s="6"/>
      <c r="D701" s="6"/>
      <c r="E701" s="6"/>
      <c r="F701" s="6"/>
      <c r="G701" s="6"/>
      <c r="H701" s="6"/>
      <c r="I701" s="6"/>
      <c r="J701" s="6"/>
      <c r="K701" s="6"/>
      <c r="L701" s="6"/>
      <c r="M701" s="6"/>
      <c r="N701" s="6"/>
      <c r="O701" s="6"/>
      <c r="P701" s="6"/>
    </row>
    <row r="702" spans="1:16" ht="14.25" customHeight="1" x14ac:dyDescent="0.25">
      <c r="A702" s="6"/>
      <c r="B702" s="6"/>
      <c r="C702" s="6"/>
      <c r="D702" s="6"/>
      <c r="E702" s="6"/>
      <c r="F702" s="6"/>
      <c r="G702" s="6"/>
      <c r="H702" s="6"/>
      <c r="I702" s="6"/>
      <c r="J702" s="6"/>
      <c r="K702" s="6"/>
      <c r="L702" s="6"/>
      <c r="M702" s="6"/>
      <c r="N702" s="6"/>
      <c r="O702" s="6"/>
      <c r="P702" s="6"/>
    </row>
    <row r="703" spans="1:16" ht="14.25" customHeight="1" x14ac:dyDescent="0.25">
      <c r="A703" s="6"/>
      <c r="B703" s="6"/>
      <c r="C703" s="6"/>
      <c r="D703" s="6"/>
      <c r="E703" s="6"/>
      <c r="F703" s="6"/>
      <c r="G703" s="6"/>
      <c r="H703" s="6"/>
      <c r="I703" s="6"/>
      <c r="J703" s="6"/>
      <c r="K703" s="6"/>
      <c r="L703" s="6"/>
      <c r="M703" s="6"/>
      <c r="N703" s="6"/>
      <c r="O703" s="6"/>
      <c r="P703" s="6"/>
    </row>
    <row r="704" spans="1:16" ht="14.25" customHeight="1" x14ac:dyDescent="0.25">
      <c r="A704" s="6"/>
      <c r="B704" s="6"/>
      <c r="C704" s="6"/>
      <c r="D704" s="6"/>
      <c r="E704" s="6"/>
      <c r="F704" s="6"/>
      <c r="G704" s="6"/>
      <c r="H704" s="6"/>
      <c r="I704" s="6"/>
      <c r="J704" s="6"/>
      <c r="K704" s="6"/>
      <c r="L704" s="6"/>
      <c r="M704" s="6"/>
      <c r="N704" s="6"/>
      <c r="O704" s="6"/>
      <c r="P704" s="6"/>
    </row>
    <row r="705" spans="1:16" ht="14.25" customHeight="1" x14ac:dyDescent="0.25">
      <c r="A705" s="6"/>
      <c r="B705" s="6"/>
      <c r="C705" s="6"/>
      <c r="D705" s="6"/>
      <c r="E705" s="6"/>
      <c r="F705" s="6"/>
      <c r="G705" s="6"/>
      <c r="H705" s="6"/>
      <c r="I705" s="6"/>
      <c r="J705" s="6"/>
      <c r="K705" s="6"/>
      <c r="L705" s="6"/>
      <c r="M705" s="6"/>
      <c r="N705" s="6"/>
      <c r="O705" s="6"/>
      <c r="P705" s="6"/>
    </row>
    <row r="706" spans="1:16" ht="14.25" customHeight="1" x14ac:dyDescent="0.25">
      <c r="A706" s="6"/>
      <c r="B706" s="6"/>
      <c r="C706" s="6"/>
      <c r="D706" s="6"/>
      <c r="E706" s="6"/>
      <c r="F706" s="6"/>
      <c r="G706" s="6"/>
      <c r="H706" s="6"/>
      <c r="I706" s="6"/>
      <c r="J706" s="6"/>
      <c r="K706" s="6"/>
      <c r="L706" s="6"/>
      <c r="M706" s="6"/>
      <c r="N706" s="6"/>
      <c r="O706" s="6"/>
      <c r="P706" s="6"/>
    </row>
    <row r="707" spans="1:16" ht="14.25" customHeight="1" x14ac:dyDescent="0.25">
      <c r="A707" s="6"/>
      <c r="B707" s="6"/>
      <c r="C707" s="6"/>
      <c r="D707" s="6"/>
      <c r="E707" s="6"/>
      <c r="F707" s="6"/>
      <c r="G707" s="6"/>
      <c r="H707" s="6"/>
      <c r="I707" s="6"/>
      <c r="J707" s="6"/>
      <c r="K707" s="6"/>
      <c r="L707" s="6"/>
      <c r="M707" s="6"/>
      <c r="N707" s="6"/>
      <c r="O707" s="6"/>
      <c r="P707" s="6"/>
    </row>
    <row r="708" spans="1:16" ht="14.25" customHeight="1" x14ac:dyDescent="0.25">
      <c r="A708" s="6"/>
      <c r="B708" s="6"/>
      <c r="C708" s="6"/>
      <c r="D708" s="6"/>
      <c r="E708" s="6"/>
      <c r="F708" s="6"/>
      <c r="G708" s="6"/>
      <c r="H708" s="6"/>
      <c r="I708" s="6"/>
      <c r="J708" s="6"/>
      <c r="K708" s="6"/>
      <c r="L708" s="6"/>
      <c r="M708" s="6"/>
      <c r="N708" s="6"/>
      <c r="O708" s="6"/>
      <c r="P708" s="6"/>
    </row>
    <row r="709" spans="1:16" ht="14.25" customHeight="1" x14ac:dyDescent="0.25">
      <c r="A709" s="6"/>
      <c r="B709" s="6"/>
      <c r="C709" s="6"/>
      <c r="D709" s="6"/>
      <c r="E709" s="6"/>
      <c r="F709" s="6"/>
      <c r="G709" s="6"/>
      <c r="H709" s="6"/>
      <c r="I709" s="6"/>
      <c r="J709" s="6"/>
      <c r="K709" s="6"/>
      <c r="L709" s="6"/>
      <c r="M709" s="6"/>
      <c r="N709" s="6"/>
      <c r="O709" s="6"/>
      <c r="P709" s="6"/>
    </row>
    <row r="710" spans="1:16" ht="14.25" customHeight="1" x14ac:dyDescent="0.25">
      <c r="A710" s="6"/>
      <c r="B710" s="6"/>
      <c r="C710" s="6"/>
      <c r="D710" s="6"/>
      <c r="E710" s="6"/>
      <c r="F710" s="6"/>
      <c r="G710" s="6"/>
      <c r="H710" s="6"/>
      <c r="I710" s="6"/>
      <c r="J710" s="6"/>
      <c r="K710" s="6"/>
      <c r="L710" s="6"/>
      <c r="M710" s="6"/>
      <c r="N710" s="6"/>
      <c r="O710" s="6"/>
      <c r="P710" s="6"/>
    </row>
    <row r="711" spans="1:16" ht="14.25" customHeight="1" x14ac:dyDescent="0.25">
      <c r="A711" s="6"/>
      <c r="B711" s="6"/>
      <c r="C711" s="6"/>
      <c r="D711" s="6"/>
      <c r="E711" s="6"/>
      <c r="F711" s="6"/>
      <c r="G711" s="6"/>
      <c r="H711" s="6"/>
      <c r="I711" s="6"/>
      <c r="J711" s="6"/>
      <c r="K711" s="6"/>
      <c r="L711" s="6"/>
      <c r="M711" s="6"/>
      <c r="N711" s="6"/>
      <c r="O711" s="6"/>
      <c r="P711" s="6"/>
    </row>
    <row r="712" spans="1:16" ht="14.25" customHeight="1" x14ac:dyDescent="0.25">
      <c r="A712" s="6"/>
      <c r="B712" s="6"/>
      <c r="C712" s="6"/>
      <c r="D712" s="6"/>
      <c r="E712" s="6"/>
      <c r="F712" s="6"/>
      <c r="G712" s="6"/>
      <c r="H712" s="6"/>
      <c r="I712" s="6"/>
      <c r="J712" s="6"/>
      <c r="K712" s="6"/>
      <c r="L712" s="6"/>
      <c r="M712" s="6"/>
      <c r="N712" s="6"/>
      <c r="O712" s="6"/>
      <c r="P712" s="6"/>
    </row>
    <row r="713" spans="1:16" ht="14.25" customHeight="1" x14ac:dyDescent="0.25">
      <c r="A713" s="6"/>
      <c r="B713" s="6"/>
      <c r="C713" s="6"/>
      <c r="D713" s="6"/>
      <c r="E713" s="6"/>
      <c r="F713" s="6"/>
      <c r="G713" s="6"/>
      <c r="H713" s="6"/>
      <c r="I713" s="6"/>
      <c r="J713" s="6"/>
      <c r="K713" s="6"/>
      <c r="L713" s="6"/>
      <c r="M713" s="6"/>
      <c r="N713" s="6"/>
      <c r="O713" s="6"/>
      <c r="P713" s="6"/>
    </row>
    <row r="714" spans="1:16" ht="14.25" customHeight="1" x14ac:dyDescent="0.25">
      <c r="A714" s="6"/>
      <c r="B714" s="6"/>
      <c r="C714" s="6"/>
      <c r="D714" s="6"/>
      <c r="E714" s="6"/>
      <c r="F714" s="6"/>
      <c r="G714" s="6"/>
      <c r="H714" s="6"/>
      <c r="I714" s="6"/>
      <c r="J714" s="6"/>
      <c r="K714" s="6"/>
      <c r="L714" s="6"/>
      <c r="M714" s="6"/>
      <c r="N714" s="6"/>
      <c r="O714" s="6"/>
      <c r="P714" s="6"/>
    </row>
    <row r="715" spans="1:16" ht="14.25" customHeight="1" x14ac:dyDescent="0.25">
      <c r="A715" s="6"/>
      <c r="B715" s="6"/>
      <c r="C715" s="6"/>
      <c r="D715" s="6"/>
      <c r="E715" s="6"/>
      <c r="F715" s="6"/>
      <c r="G715" s="6"/>
      <c r="H715" s="6"/>
      <c r="I715" s="6"/>
      <c r="J715" s="6"/>
      <c r="K715" s="6"/>
      <c r="L715" s="6"/>
      <c r="M715" s="6"/>
      <c r="N715" s="6"/>
      <c r="O715" s="6"/>
      <c r="P715" s="6"/>
    </row>
    <row r="716" spans="1:16" ht="14.25" customHeight="1" x14ac:dyDescent="0.25">
      <c r="A716" s="6"/>
      <c r="B716" s="6"/>
      <c r="C716" s="6"/>
      <c r="D716" s="6"/>
      <c r="E716" s="6"/>
      <c r="F716" s="6"/>
      <c r="G716" s="6"/>
      <c r="H716" s="6"/>
      <c r="I716" s="6"/>
      <c r="J716" s="6"/>
      <c r="K716" s="6"/>
      <c r="L716" s="6"/>
      <c r="M716" s="6"/>
      <c r="N716" s="6"/>
      <c r="O716" s="6"/>
      <c r="P716" s="6"/>
    </row>
    <row r="717" spans="1:16" ht="14.25" customHeight="1" x14ac:dyDescent="0.25">
      <c r="A717" s="6"/>
      <c r="B717" s="6"/>
      <c r="C717" s="6"/>
      <c r="D717" s="6"/>
      <c r="E717" s="6"/>
      <c r="F717" s="6"/>
      <c r="G717" s="6"/>
      <c r="H717" s="6"/>
      <c r="I717" s="6"/>
      <c r="J717" s="6"/>
      <c r="K717" s="6"/>
      <c r="L717" s="6"/>
      <c r="M717" s="6"/>
      <c r="N717" s="6"/>
      <c r="O717" s="6"/>
      <c r="P717" s="6"/>
    </row>
    <row r="718" spans="1:16" ht="14.25" customHeight="1" x14ac:dyDescent="0.25">
      <c r="A718" s="6"/>
      <c r="B718" s="6"/>
      <c r="C718" s="6"/>
      <c r="D718" s="6"/>
      <c r="E718" s="6"/>
      <c r="F718" s="6"/>
      <c r="G718" s="6"/>
      <c r="H718" s="6"/>
      <c r="I718" s="6"/>
      <c r="J718" s="6"/>
      <c r="K718" s="6"/>
      <c r="L718" s="6"/>
      <c r="M718" s="6"/>
      <c r="N718" s="6"/>
      <c r="O718" s="6"/>
      <c r="P718" s="6"/>
    </row>
    <row r="719" spans="1:16" ht="14.25" customHeight="1" x14ac:dyDescent="0.25">
      <c r="A719" s="6"/>
      <c r="B719" s="6"/>
      <c r="C719" s="6"/>
      <c r="D719" s="6"/>
      <c r="E719" s="6"/>
      <c r="F719" s="6"/>
      <c r="G719" s="6"/>
      <c r="H719" s="6"/>
      <c r="I719" s="6"/>
      <c r="J719" s="6"/>
      <c r="K719" s="6"/>
      <c r="L719" s="6"/>
      <c r="M719" s="6"/>
      <c r="N719" s="6"/>
      <c r="O719" s="6"/>
      <c r="P719" s="6"/>
    </row>
    <row r="720" spans="1:16" ht="14.25" customHeight="1" x14ac:dyDescent="0.25">
      <c r="A720" s="6"/>
      <c r="B720" s="6"/>
      <c r="C720" s="6"/>
      <c r="D720" s="6"/>
      <c r="E720" s="6"/>
      <c r="F720" s="6"/>
      <c r="G720" s="6"/>
      <c r="H720" s="6"/>
      <c r="I720" s="6"/>
      <c r="J720" s="6"/>
      <c r="K720" s="6"/>
      <c r="L720" s="6"/>
      <c r="M720" s="6"/>
      <c r="N720" s="6"/>
      <c r="O720" s="6"/>
      <c r="P720" s="6"/>
    </row>
    <row r="721" spans="1:16" ht="14.25" customHeight="1" x14ac:dyDescent="0.25">
      <c r="A721" s="6"/>
      <c r="B721" s="6"/>
      <c r="C721" s="6"/>
      <c r="D721" s="6"/>
      <c r="E721" s="6"/>
      <c r="F721" s="6"/>
      <c r="G721" s="6"/>
      <c r="H721" s="6"/>
      <c r="I721" s="6"/>
      <c r="J721" s="6"/>
      <c r="K721" s="6"/>
      <c r="L721" s="6"/>
      <c r="M721" s="6"/>
      <c r="N721" s="6"/>
      <c r="O721" s="6"/>
      <c r="P721" s="6"/>
    </row>
    <row r="722" spans="1:16" ht="14.25" customHeight="1" x14ac:dyDescent="0.25">
      <c r="A722" s="6"/>
      <c r="B722" s="6"/>
      <c r="C722" s="6"/>
      <c r="D722" s="6"/>
      <c r="E722" s="6"/>
      <c r="F722" s="6"/>
      <c r="G722" s="6"/>
      <c r="H722" s="6"/>
      <c r="I722" s="6"/>
      <c r="J722" s="6"/>
      <c r="K722" s="6"/>
      <c r="L722" s="6"/>
      <c r="M722" s="6"/>
      <c r="N722" s="6"/>
      <c r="O722" s="6"/>
      <c r="P722" s="6"/>
    </row>
    <row r="723" spans="1:16" ht="14.25" customHeight="1" x14ac:dyDescent="0.25">
      <c r="A723" s="6"/>
      <c r="B723" s="6"/>
      <c r="C723" s="6"/>
      <c r="D723" s="6"/>
      <c r="E723" s="6"/>
      <c r="F723" s="6"/>
      <c r="G723" s="6"/>
      <c r="H723" s="6"/>
      <c r="I723" s="6"/>
      <c r="J723" s="6"/>
      <c r="K723" s="6"/>
      <c r="L723" s="6"/>
      <c r="M723" s="6"/>
      <c r="N723" s="6"/>
      <c r="O723" s="6"/>
      <c r="P723" s="6"/>
    </row>
    <row r="724" spans="1:16" ht="14.25" customHeight="1" x14ac:dyDescent="0.25">
      <c r="A724" s="6"/>
      <c r="B724" s="6"/>
      <c r="C724" s="6"/>
      <c r="D724" s="6"/>
      <c r="E724" s="6"/>
      <c r="F724" s="6"/>
      <c r="G724" s="6"/>
      <c r="H724" s="6"/>
      <c r="I724" s="6"/>
      <c r="J724" s="6"/>
      <c r="K724" s="6"/>
      <c r="L724" s="6"/>
      <c r="M724" s="6"/>
      <c r="N724" s="6"/>
      <c r="O724" s="6"/>
      <c r="P724" s="6"/>
    </row>
    <row r="725" spans="1:16" ht="14.25" customHeight="1" x14ac:dyDescent="0.25">
      <c r="A725" s="6"/>
      <c r="B725" s="6"/>
      <c r="C725" s="6"/>
      <c r="D725" s="6"/>
      <c r="E725" s="6"/>
      <c r="F725" s="6"/>
      <c r="G725" s="6"/>
      <c r="H725" s="6"/>
      <c r="I725" s="6"/>
      <c r="J725" s="6"/>
      <c r="K725" s="6"/>
      <c r="L725" s="6"/>
      <c r="M725" s="6"/>
      <c r="N725" s="6"/>
      <c r="O725" s="6"/>
      <c r="P725" s="6"/>
    </row>
    <row r="726" spans="1:16" ht="14.25" customHeight="1" x14ac:dyDescent="0.25">
      <c r="A726" s="6"/>
      <c r="B726" s="6"/>
      <c r="C726" s="6"/>
      <c r="D726" s="6"/>
      <c r="E726" s="6"/>
      <c r="F726" s="6"/>
      <c r="G726" s="6"/>
      <c r="H726" s="6"/>
      <c r="I726" s="6"/>
      <c r="J726" s="6"/>
      <c r="K726" s="6"/>
      <c r="L726" s="6"/>
      <c r="M726" s="6"/>
      <c r="N726" s="6"/>
      <c r="O726" s="6"/>
      <c r="P726" s="6"/>
    </row>
    <row r="727" spans="1:16" ht="14.25" customHeight="1" x14ac:dyDescent="0.25">
      <c r="A727" s="6"/>
      <c r="B727" s="6"/>
      <c r="C727" s="6"/>
      <c r="D727" s="6"/>
      <c r="E727" s="6"/>
      <c r="F727" s="6"/>
      <c r="G727" s="6"/>
      <c r="H727" s="6"/>
      <c r="I727" s="6"/>
      <c r="J727" s="6"/>
      <c r="K727" s="6"/>
      <c r="L727" s="6"/>
      <c r="M727" s="6"/>
      <c r="N727" s="6"/>
      <c r="O727" s="6"/>
      <c r="P727" s="6"/>
    </row>
    <row r="728" spans="1:16" ht="14.25" customHeight="1" x14ac:dyDescent="0.25">
      <c r="A728" s="6"/>
      <c r="B728" s="6"/>
      <c r="C728" s="6"/>
      <c r="D728" s="6"/>
      <c r="E728" s="6"/>
      <c r="F728" s="6"/>
      <c r="G728" s="6"/>
      <c r="H728" s="6"/>
      <c r="I728" s="6"/>
      <c r="J728" s="6"/>
      <c r="K728" s="6"/>
      <c r="L728" s="6"/>
      <c r="M728" s="6"/>
      <c r="N728" s="6"/>
      <c r="O728" s="6"/>
      <c r="P728" s="6"/>
    </row>
    <row r="729" spans="1:16" ht="14.25" customHeight="1" x14ac:dyDescent="0.25">
      <c r="A729" s="6"/>
      <c r="B729" s="6"/>
      <c r="C729" s="6"/>
      <c r="D729" s="6"/>
      <c r="E729" s="6"/>
      <c r="F729" s="6"/>
      <c r="G729" s="6"/>
      <c r="H729" s="6"/>
      <c r="I729" s="6"/>
      <c r="J729" s="6"/>
      <c r="K729" s="6"/>
      <c r="L729" s="6"/>
      <c r="M729" s="6"/>
      <c r="N729" s="6"/>
      <c r="O729" s="6"/>
      <c r="P729" s="6"/>
    </row>
    <row r="730" spans="1:16" ht="14.25" customHeight="1" x14ac:dyDescent="0.25">
      <c r="A730" s="6"/>
      <c r="B730" s="6"/>
      <c r="C730" s="6"/>
      <c r="D730" s="6"/>
      <c r="E730" s="6"/>
      <c r="F730" s="6"/>
      <c r="G730" s="6"/>
      <c r="H730" s="6"/>
      <c r="I730" s="6"/>
      <c r="J730" s="6"/>
      <c r="K730" s="6"/>
      <c r="L730" s="6"/>
      <c r="M730" s="6"/>
      <c r="N730" s="6"/>
      <c r="O730" s="6"/>
      <c r="P730" s="6"/>
    </row>
    <row r="731" spans="1:16" ht="14.25" customHeight="1" x14ac:dyDescent="0.25">
      <c r="A731" s="6"/>
      <c r="B731" s="6"/>
      <c r="C731" s="6"/>
      <c r="D731" s="6"/>
      <c r="E731" s="6"/>
      <c r="F731" s="6"/>
      <c r="G731" s="6"/>
      <c r="H731" s="6"/>
      <c r="I731" s="6"/>
      <c r="J731" s="6"/>
      <c r="K731" s="6"/>
      <c r="L731" s="6"/>
      <c r="M731" s="6"/>
      <c r="N731" s="6"/>
      <c r="O731" s="6"/>
      <c r="P731" s="6"/>
    </row>
    <row r="732" spans="1:16" ht="14.25" customHeight="1" x14ac:dyDescent="0.25">
      <c r="A732" s="6"/>
      <c r="B732" s="6"/>
      <c r="C732" s="6"/>
      <c r="D732" s="6"/>
      <c r="E732" s="6"/>
      <c r="F732" s="6"/>
      <c r="G732" s="6"/>
      <c r="H732" s="6"/>
      <c r="I732" s="6"/>
      <c r="J732" s="6"/>
      <c r="K732" s="6"/>
      <c r="L732" s="6"/>
      <c r="M732" s="6"/>
      <c r="N732" s="6"/>
      <c r="O732" s="6"/>
      <c r="P732" s="6"/>
    </row>
    <row r="733" spans="1:16" ht="14.25" customHeight="1" x14ac:dyDescent="0.25">
      <c r="A733" s="6"/>
      <c r="B733" s="6"/>
      <c r="C733" s="6"/>
      <c r="D733" s="6"/>
      <c r="E733" s="6"/>
      <c r="F733" s="6"/>
      <c r="G733" s="6"/>
      <c r="H733" s="6"/>
      <c r="I733" s="6"/>
      <c r="J733" s="6"/>
      <c r="K733" s="6"/>
      <c r="L733" s="6"/>
      <c r="M733" s="6"/>
      <c r="N733" s="6"/>
      <c r="O733" s="6"/>
      <c r="P733" s="6"/>
    </row>
    <row r="734" spans="1:16" ht="14.25" customHeight="1" x14ac:dyDescent="0.25">
      <c r="A734" s="6"/>
      <c r="B734" s="6"/>
      <c r="C734" s="6"/>
      <c r="D734" s="6"/>
      <c r="E734" s="6"/>
      <c r="F734" s="6"/>
      <c r="G734" s="6"/>
      <c r="H734" s="6"/>
      <c r="I734" s="6"/>
      <c r="J734" s="6"/>
      <c r="K734" s="6"/>
      <c r="L734" s="6"/>
      <c r="M734" s="6"/>
      <c r="N734" s="6"/>
      <c r="O734" s="6"/>
      <c r="P734" s="6"/>
    </row>
    <row r="735" spans="1:16" ht="14.25" customHeight="1" x14ac:dyDescent="0.25">
      <c r="A735" s="6"/>
      <c r="B735" s="6"/>
      <c r="C735" s="6"/>
      <c r="D735" s="6"/>
      <c r="E735" s="6"/>
      <c r="F735" s="6"/>
      <c r="G735" s="6"/>
      <c r="H735" s="6"/>
      <c r="I735" s="6"/>
      <c r="J735" s="6"/>
      <c r="K735" s="6"/>
      <c r="L735" s="6"/>
      <c r="M735" s="6"/>
      <c r="N735" s="6"/>
      <c r="O735" s="6"/>
      <c r="P735" s="6"/>
    </row>
    <row r="736" spans="1:16" ht="14.25" customHeight="1" x14ac:dyDescent="0.25">
      <c r="A736" s="6"/>
      <c r="B736" s="6"/>
      <c r="C736" s="6"/>
      <c r="D736" s="6"/>
      <c r="E736" s="6"/>
      <c r="F736" s="6"/>
      <c r="G736" s="6"/>
      <c r="H736" s="6"/>
      <c r="I736" s="6"/>
      <c r="J736" s="6"/>
      <c r="K736" s="6"/>
      <c r="L736" s="6"/>
      <c r="M736" s="6"/>
      <c r="N736" s="6"/>
      <c r="O736" s="6"/>
      <c r="P736" s="6"/>
    </row>
    <row r="737" spans="1:16" ht="14.25" customHeight="1" x14ac:dyDescent="0.25">
      <c r="A737" s="6"/>
      <c r="B737" s="6"/>
      <c r="C737" s="6"/>
      <c r="D737" s="6"/>
      <c r="E737" s="6"/>
      <c r="F737" s="6"/>
      <c r="G737" s="6"/>
      <c r="H737" s="6"/>
      <c r="I737" s="6"/>
      <c r="J737" s="6"/>
      <c r="K737" s="6"/>
      <c r="L737" s="6"/>
      <c r="M737" s="6"/>
      <c r="N737" s="6"/>
      <c r="O737" s="6"/>
      <c r="P737" s="6"/>
    </row>
    <row r="738" spans="1:16" ht="14.25" customHeight="1" x14ac:dyDescent="0.25">
      <c r="A738" s="6"/>
      <c r="B738" s="6"/>
      <c r="C738" s="6"/>
      <c r="D738" s="6"/>
      <c r="E738" s="6"/>
      <c r="F738" s="6"/>
      <c r="G738" s="6"/>
      <c r="H738" s="6"/>
      <c r="I738" s="6"/>
      <c r="J738" s="6"/>
      <c r="K738" s="6"/>
      <c r="L738" s="6"/>
      <c r="M738" s="6"/>
      <c r="N738" s="6"/>
      <c r="O738" s="6"/>
      <c r="P738" s="6"/>
    </row>
    <row r="739" spans="1:16" ht="14.25" customHeight="1" x14ac:dyDescent="0.25">
      <c r="A739" s="6"/>
      <c r="B739" s="6"/>
      <c r="C739" s="6"/>
      <c r="D739" s="6"/>
      <c r="E739" s="6"/>
      <c r="F739" s="6"/>
      <c r="G739" s="6"/>
      <c r="H739" s="6"/>
      <c r="I739" s="6"/>
      <c r="J739" s="6"/>
      <c r="K739" s="6"/>
      <c r="L739" s="6"/>
      <c r="M739" s="6"/>
      <c r="N739" s="6"/>
      <c r="O739" s="6"/>
      <c r="P739" s="6"/>
    </row>
    <row r="740" spans="1:16" ht="14.25" customHeight="1" x14ac:dyDescent="0.25">
      <c r="A740" s="6"/>
      <c r="B740" s="6"/>
      <c r="C740" s="6"/>
      <c r="D740" s="6"/>
      <c r="E740" s="6"/>
      <c r="F740" s="6"/>
      <c r="G740" s="6"/>
      <c r="H740" s="6"/>
      <c r="I740" s="6"/>
      <c r="J740" s="6"/>
      <c r="K740" s="6"/>
      <c r="L740" s="6"/>
      <c r="M740" s="6"/>
      <c r="N740" s="6"/>
      <c r="O740" s="6"/>
      <c r="P740" s="6"/>
    </row>
    <row r="741" spans="1:16" ht="14.25" customHeight="1" x14ac:dyDescent="0.25">
      <c r="A741" s="6"/>
      <c r="B741" s="6"/>
      <c r="C741" s="6"/>
      <c r="D741" s="6"/>
      <c r="E741" s="6"/>
      <c r="F741" s="6"/>
      <c r="G741" s="6"/>
      <c r="H741" s="6"/>
      <c r="I741" s="6"/>
      <c r="J741" s="6"/>
      <c r="K741" s="6"/>
      <c r="L741" s="6"/>
      <c r="M741" s="6"/>
      <c r="N741" s="6"/>
      <c r="O741" s="6"/>
      <c r="P741" s="6"/>
    </row>
    <row r="742" spans="1:16" ht="14.25" customHeight="1" x14ac:dyDescent="0.25">
      <c r="A742" s="6"/>
      <c r="B742" s="6"/>
      <c r="C742" s="6"/>
      <c r="D742" s="6"/>
      <c r="E742" s="6"/>
      <c r="F742" s="6"/>
      <c r="G742" s="6"/>
      <c r="H742" s="6"/>
      <c r="I742" s="6"/>
      <c r="J742" s="6"/>
      <c r="K742" s="6"/>
      <c r="L742" s="6"/>
      <c r="M742" s="6"/>
      <c r="N742" s="6"/>
      <c r="O742" s="6"/>
      <c r="P742" s="6"/>
    </row>
    <row r="743" spans="1:16" ht="14.25" customHeight="1" x14ac:dyDescent="0.25">
      <c r="A743" s="6"/>
      <c r="B743" s="6"/>
      <c r="C743" s="6"/>
      <c r="D743" s="6"/>
      <c r="E743" s="6"/>
      <c r="F743" s="6"/>
      <c r="G743" s="6"/>
      <c r="H743" s="6"/>
      <c r="I743" s="6"/>
      <c r="J743" s="6"/>
      <c r="K743" s="6"/>
      <c r="L743" s="6"/>
      <c r="M743" s="6"/>
      <c r="N743" s="6"/>
      <c r="O743" s="6"/>
      <c r="P743" s="6"/>
    </row>
    <row r="744" spans="1:16" ht="14.25" customHeight="1" x14ac:dyDescent="0.25">
      <c r="A744" s="6"/>
      <c r="B744" s="6"/>
      <c r="C744" s="6"/>
      <c r="D744" s="6"/>
      <c r="E744" s="6"/>
      <c r="F744" s="6"/>
      <c r="G744" s="6"/>
      <c r="H744" s="6"/>
      <c r="I744" s="6"/>
      <c r="J744" s="6"/>
      <c r="K744" s="6"/>
      <c r="L744" s="6"/>
      <c r="M744" s="6"/>
      <c r="N744" s="6"/>
      <c r="O744" s="6"/>
      <c r="P744" s="6"/>
    </row>
    <row r="745" spans="1:16" ht="14.25" customHeight="1" x14ac:dyDescent="0.25">
      <c r="A745" s="6"/>
      <c r="B745" s="6"/>
      <c r="C745" s="6"/>
      <c r="D745" s="6"/>
      <c r="E745" s="6"/>
      <c r="F745" s="6"/>
      <c r="G745" s="6"/>
      <c r="H745" s="6"/>
      <c r="I745" s="6"/>
      <c r="J745" s="6"/>
      <c r="K745" s="6"/>
      <c r="L745" s="6"/>
      <c r="M745" s="6"/>
      <c r="N745" s="6"/>
      <c r="O745" s="6"/>
      <c r="P745" s="6"/>
    </row>
    <row r="746" spans="1:16" ht="14.25" customHeight="1" x14ac:dyDescent="0.25">
      <c r="A746" s="6"/>
      <c r="B746" s="6"/>
      <c r="C746" s="6"/>
      <c r="D746" s="6"/>
      <c r="E746" s="6"/>
      <c r="F746" s="6"/>
      <c r="G746" s="6"/>
      <c r="H746" s="6"/>
      <c r="I746" s="6"/>
      <c r="J746" s="6"/>
      <c r="K746" s="6"/>
      <c r="L746" s="6"/>
      <c r="M746" s="6"/>
      <c r="N746" s="6"/>
      <c r="O746" s="6"/>
      <c r="P746" s="6"/>
    </row>
    <row r="747" spans="1:16" ht="14.25" customHeight="1" x14ac:dyDescent="0.25">
      <c r="A747" s="6"/>
      <c r="B747" s="6"/>
      <c r="C747" s="6"/>
      <c r="D747" s="6"/>
      <c r="E747" s="6"/>
      <c r="F747" s="6"/>
      <c r="G747" s="6"/>
      <c r="H747" s="6"/>
      <c r="I747" s="6"/>
      <c r="J747" s="6"/>
      <c r="K747" s="6"/>
      <c r="L747" s="6"/>
      <c r="M747" s="6"/>
      <c r="N747" s="6"/>
      <c r="O747" s="6"/>
      <c r="P747" s="6"/>
    </row>
    <row r="748" spans="1:16" ht="14.25" customHeight="1" x14ac:dyDescent="0.25">
      <c r="A748" s="6"/>
      <c r="B748" s="6"/>
      <c r="C748" s="6"/>
      <c r="D748" s="6"/>
      <c r="E748" s="6"/>
      <c r="F748" s="6"/>
      <c r="G748" s="6"/>
      <c r="H748" s="6"/>
      <c r="I748" s="6"/>
      <c r="J748" s="6"/>
      <c r="K748" s="6"/>
      <c r="L748" s="6"/>
      <c r="M748" s="6"/>
      <c r="N748" s="6"/>
      <c r="O748" s="6"/>
      <c r="P748" s="6"/>
    </row>
    <row r="749" spans="1:16" ht="14.25" customHeight="1" x14ac:dyDescent="0.25">
      <c r="A749" s="6"/>
      <c r="B749" s="6"/>
      <c r="C749" s="6"/>
      <c r="D749" s="6"/>
      <c r="E749" s="6"/>
      <c r="F749" s="6"/>
      <c r="G749" s="6"/>
      <c r="H749" s="6"/>
      <c r="I749" s="6"/>
      <c r="J749" s="6"/>
      <c r="K749" s="6"/>
      <c r="L749" s="6"/>
      <c r="M749" s="6"/>
      <c r="N749" s="6"/>
      <c r="O749" s="6"/>
      <c r="P749" s="6"/>
    </row>
    <row r="750" spans="1:16" ht="14.25" customHeight="1" x14ac:dyDescent="0.25">
      <c r="A750" s="6"/>
      <c r="B750" s="6"/>
      <c r="C750" s="6"/>
      <c r="D750" s="6"/>
      <c r="E750" s="6"/>
      <c r="F750" s="6"/>
      <c r="G750" s="6"/>
      <c r="H750" s="6"/>
      <c r="I750" s="6"/>
      <c r="J750" s="6"/>
      <c r="K750" s="6"/>
      <c r="L750" s="6"/>
      <c r="M750" s="6"/>
      <c r="N750" s="6"/>
      <c r="O750" s="6"/>
      <c r="P750" s="6"/>
    </row>
    <row r="751" spans="1:16" ht="14.25" customHeight="1" x14ac:dyDescent="0.25">
      <c r="A751" s="6"/>
      <c r="B751" s="6"/>
      <c r="C751" s="6"/>
      <c r="D751" s="6"/>
      <c r="E751" s="6"/>
      <c r="F751" s="6"/>
      <c r="G751" s="6"/>
      <c r="H751" s="6"/>
      <c r="I751" s="6"/>
      <c r="J751" s="6"/>
      <c r="K751" s="6"/>
      <c r="L751" s="6"/>
      <c r="M751" s="6"/>
      <c r="N751" s="6"/>
      <c r="O751" s="6"/>
      <c r="P751" s="6"/>
    </row>
    <row r="752" spans="1:16" ht="14.25" customHeight="1" x14ac:dyDescent="0.25">
      <c r="A752" s="6"/>
      <c r="B752" s="6"/>
      <c r="C752" s="6"/>
      <c r="D752" s="6"/>
      <c r="E752" s="6"/>
      <c r="F752" s="6"/>
      <c r="G752" s="6"/>
      <c r="H752" s="6"/>
      <c r="I752" s="6"/>
      <c r="J752" s="6"/>
      <c r="K752" s="6"/>
      <c r="L752" s="6"/>
      <c r="M752" s="6"/>
      <c r="N752" s="6"/>
      <c r="O752" s="6"/>
      <c r="P752" s="6"/>
    </row>
    <row r="753" spans="1:16" ht="14.25" customHeight="1" x14ac:dyDescent="0.25">
      <c r="A753" s="6"/>
      <c r="B753" s="6"/>
      <c r="C753" s="6"/>
      <c r="D753" s="6"/>
      <c r="E753" s="6"/>
      <c r="F753" s="6"/>
      <c r="G753" s="6"/>
      <c r="H753" s="6"/>
      <c r="I753" s="6"/>
      <c r="J753" s="6"/>
      <c r="K753" s="6"/>
      <c r="L753" s="6"/>
      <c r="M753" s="6"/>
      <c r="N753" s="6"/>
      <c r="O753" s="6"/>
      <c r="P753" s="6"/>
    </row>
    <row r="754" spans="1:16" ht="14.25" customHeight="1" x14ac:dyDescent="0.25">
      <c r="A754" s="6"/>
      <c r="B754" s="6"/>
      <c r="C754" s="6"/>
      <c r="D754" s="6"/>
      <c r="E754" s="6"/>
      <c r="F754" s="6"/>
      <c r="G754" s="6"/>
      <c r="H754" s="6"/>
      <c r="I754" s="6"/>
      <c r="J754" s="6"/>
      <c r="K754" s="6"/>
      <c r="L754" s="6"/>
      <c r="M754" s="6"/>
      <c r="N754" s="6"/>
      <c r="O754" s="6"/>
      <c r="P754" s="6"/>
    </row>
    <row r="755" spans="1:16" ht="14.25" customHeight="1" x14ac:dyDescent="0.25">
      <c r="A755" s="6"/>
      <c r="B755" s="6"/>
      <c r="C755" s="6"/>
      <c r="D755" s="6"/>
      <c r="E755" s="6"/>
      <c r="F755" s="6"/>
      <c r="G755" s="6"/>
      <c r="H755" s="6"/>
      <c r="I755" s="6"/>
      <c r="J755" s="6"/>
      <c r="K755" s="6"/>
      <c r="L755" s="6"/>
      <c r="M755" s="6"/>
      <c r="N755" s="6"/>
      <c r="O755" s="6"/>
      <c r="P755" s="6"/>
    </row>
    <row r="756" spans="1:16" ht="14.25" customHeight="1" x14ac:dyDescent="0.25">
      <c r="A756" s="6"/>
      <c r="B756" s="6"/>
      <c r="C756" s="6"/>
      <c r="D756" s="6"/>
      <c r="E756" s="6"/>
      <c r="F756" s="6"/>
      <c r="G756" s="6"/>
      <c r="H756" s="6"/>
      <c r="I756" s="6"/>
      <c r="J756" s="6"/>
      <c r="K756" s="6"/>
      <c r="L756" s="6"/>
      <c r="M756" s="6"/>
      <c r="N756" s="6"/>
      <c r="O756" s="6"/>
      <c r="P756" s="6"/>
    </row>
    <row r="757" spans="1:16" ht="14.25" customHeight="1" x14ac:dyDescent="0.25">
      <c r="A757" s="6"/>
      <c r="B757" s="6"/>
      <c r="C757" s="6"/>
      <c r="D757" s="6"/>
      <c r="E757" s="6"/>
      <c r="F757" s="6"/>
      <c r="G757" s="6"/>
      <c r="H757" s="6"/>
      <c r="I757" s="6"/>
      <c r="J757" s="6"/>
      <c r="K757" s="6"/>
      <c r="L757" s="6"/>
      <c r="M757" s="6"/>
      <c r="N757" s="6"/>
      <c r="O757" s="6"/>
      <c r="P757" s="6"/>
    </row>
    <row r="758" spans="1:16" ht="14.25" customHeight="1" x14ac:dyDescent="0.25">
      <c r="A758" s="6"/>
      <c r="B758" s="6"/>
      <c r="C758" s="6"/>
      <c r="D758" s="6"/>
      <c r="E758" s="6"/>
      <c r="F758" s="6"/>
      <c r="G758" s="6"/>
      <c r="H758" s="6"/>
      <c r="I758" s="6"/>
      <c r="J758" s="6"/>
      <c r="K758" s="6"/>
      <c r="L758" s="6"/>
      <c r="M758" s="6"/>
      <c r="N758" s="6"/>
      <c r="O758" s="6"/>
      <c r="P758" s="6"/>
    </row>
    <row r="759" spans="1:16" ht="14.25" customHeight="1" x14ac:dyDescent="0.25">
      <c r="A759" s="6"/>
      <c r="B759" s="6"/>
      <c r="C759" s="6"/>
      <c r="D759" s="6"/>
      <c r="E759" s="6"/>
      <c r="F759" s="6"/>
      <c r="G759" s="6"/>
      <c r="H759" s="6"/>
      <c r="I759" s="6"/>
      <c r="J759" s="6"/>
      <c r="K759" s="6"/>
      <c r="L759" s="6"/>
      <c r="M759" s="6"/>
      <c r="N759" s="6"/>
      <c r="O759" s="6"/>
      <c r="P759" s="6"/>
    </row>
    <row r="760" spans="1:16" ht="14.25" customHeight="1" x14ac:dyDescent="0.25">
      <c r="A760" s="6"/>
      <c r="B760" s="6"/>
      <c r="C760" s="6"/>
      <c r="D760" s="6"/>
      <c r="E760" s="6"/>
      <c r="F760" s="6"/>
      <c r="G760" s="6"/>
      <c r="H760" s="6"/>
      <c r="I760" s="6"/>
      <c r="J760" s="6"/>
      <c r="K760" s="6"/>
      <c r="L760" s="6"/>
      <c r="M760" s="6"/>
      <c r="N760" s="6"/>
      <c r="O760" s="6"/>
      <c r="P760" s="6"/>
    </row>
    <row r="761" spans="1:16" ht="14.25" customHeight="1" x14ac:dyDescent="0.25">
      <c r="A761" s="6"/>
      <c r="B761" s="6"/>
      <c r="C761" s="6"/>
      <c r="D761" s="6"/>
      <c r="E761" s="6"/>
      <c r="F761" s="6"/>
      <c r="G761" s="6"/>
      <c r="H761" s="6"/>
      <c r="I761" s="6"/>
      <c r="J761" s="6"/>
      <c r="K761" s="6"/>
      <c r="L761" s="6"/>
      <c r="M761" s="6"/>
      <c r="N761" s="6"/>
      <c r="O761" s="6"/>
      <c r="P761" s="6"/>
    </row>
    <row r="762" spans="1:16" ht="14.25" customHeight="1" x14ac:dyDescent="0.25">
      <c r="A762" s="6"/>
      <c r="B762" s="6"/>
      <c r="C762" s="6"/>
      <c r="D762" s="6"/>
      <c r="E762" s="6"/>
      <c r="F762" s="6"/>
      <c r="G762" s="6"/>
      <c r="H762" s="6"/>
      <c r="I762" s="6"/>
      <c r="J762" s="6"/>
      <c r="K762" s="6"/>
      <c r="L762" s="6"/>
      <c r="M762" s="6"/>
      <c r="N762" s="6"/>
      <c r="O762" s="6"/>
      <c r="P762" s="6"/>
    </row>
    <row r="763" spans="1:16" ht="14.25" customHeight="1" x14ac:dyDescent="0.25">
      <c r="A763" s="6"/>
      <c r="B763" s="6"/>
      <c r="C763" s="6"/>
      <c r="D763" s="6"/>
      <c r="E763" s="6"/>
      <c r="F763" s="6"/>
      <c r="G763" s="6"/>
      <c r="H763" s="6"/>
      <c r="I763" s="6"/>
      <c r="J763" s="6"/>
      <c r="K763" s="6"/>
      <c r="L763" s="6"/>
      <c r="M763" s="6"/>
      <c r="N763" s="6"/>
      <c r="O763" s="6"/>
      <c r="P763" s="6"/>
    </row>
    <row r="764" spans="1:16" ht="14.25" customHeight="1" x14ac:dyDescent="0.25">
      <c r="A764" s="6"/>
      <c r="B764" s="6"/>
      <c r="C764" s="6"/>
      <c r="D764" s="6"/>
      <c r="E764" s="6"/>
      <c r="F764" s="6"/>
      <c r="G764" s="6"/>
      <c r="H764" s="6"/>
      <c r="I764" s="6"/>
      <c r="J764" s="6"/>
      <c r="K764" s="6"/>
      <c r="L764" s="6"/>
      <c r="M764" s="6"/>
      <c r="N764" s="6"/>
      <c r="O764" s="6"/>
      <c r="P764" s="6"/>
    </row>
    <row r="765" spans="1:16" ht="14.25" customHeight="1" x14ac:dyDescent="0.25">
      <c r="A765" s="6"/>
      <c r="B765" s="6"/>
      <c r="C765" s="6"/>
      <c r="D765" s="6"/>
      <c r="E765" s="6"/>
      <c r="F765" s="6"/>
      <c r="G765" s="6"/>
      <c r="H765" s="6"/>
      <c r="I765" s="6"/>
      <c r="J765" s="6"/>
      <c r="K765" s="6"/>
      <c r="L765" s="6"/>
      <c r="M765" s="6"/>
      <c r="N765" s="6"/>
      <c r="O765" s="6"/>
      <c r="P765" s="6"/>
    </row>
    <row r="766" spans="1:16" ht="14.25" customHeight="1" x14ac:dyDescent="0.25">
      <c r="A766" s="6"/>
      <c r="B766" s="6"/>
      <c r="C766" s="6"/>
      <c r="D766" s="6"/>
      <c r="E766" s="6"/>
      <c r="F766" s="6"/>
      <c r="G766" s="6"/>
      <c r="H766" s="6"/>
      <c r="I766" s="6"/>
      <c r="J766" s="6"/>
      <c r="K766" s="6"/>
      <c r="L766" s="6"/>
      <c r="M766" s="6"/>
      <c r="N766" s="6"/>
      <c r="O766" s="6"/>
      <c r="P766" s="6"/>
    </row>
    <row r="767" spans="1:16" ht="14.25" customHeight="1" x14ac:dyDescent="0.25">
      <c r="A767" s="6"/>
      <c r="B767" s="6"/>
      <c r="C767" s="6"/>
      <c r="D767" s="6"/>
      <c r="E767" s="6"/>
      <c r="F767" s="6"/>
      <c r="G767" s="6"/>
      <c r="H767" s="6"/>
      <c r="I767" s="6"/>
      <c r="J767" s="6"/>
      <c r="K767" s="6"/>
      <c r="L767" s="6"/>
      <c r="M767" s="6"/>
      <c r="N767" s="6"/>
      <c r="O767" s="6"/>
      <c r="P767" s="6"/>
    </row>
    <row r="768" spans="1:16" ht="14.25" customHeight="1" x14ac:dyDescent="0.25">
      <c r="A768" s="6"/>
      <c r="B768" s="6"/>
      <c r="C768" s="6"/>
      <c r="D768" s="6"/>
      <c r="E768" s="6"/>
      <c r="F768" s="6"/>
      <c r="G768" s="6"/>
      <c r="H768" s="6"/>
      <c r="I768" s="6"/>
      <c r="J768" s="6"/>
      <c r="K768" s="6"/>
      <c r="L768" s="6"/>
      <c r="M768" s="6"/>
      <c r="N768" s="6"/>
      <c r="O768" s="6"/>
      <c r="P768" s="6"/>
    </row>
    <row r="769" spans="1:16" ht="14.25" customHeight="1" x14ac:dyDescent="0.25">
      <c r="A769" s="6"/>
      <c r="B769" s="6"/>
      <c r="C769" s="6"/>
      <c r="D769" s="6"/>
      <c r="E769" s="6"/>
      <c r="F769" s="6"/>
      <c r="G769" s="6"/>
      <c r="H769" s="6"/>
      <c r="I769" s="6"/>
      <c r="J769" s="6"/>
      <c r="K769" s="6"/>
      <c r="L769" s="6"/>
      <c r="M769" s="6"/>
      <c r="N769" s="6"/>
      <c r="O769" s="6"/>
      <c r="P769" s="6"/>
    </row>
    <row r="770" spans="1:16" ht="14.25" customHeight="1" x14ac:dyDescent="0.25">
      <c r="A770" s="6"/>
      <c r="B770" s="6"/>
      <c r="C770" s="6"/>
      <c r="D770" s="6"/>
      <c r="E770" s="6"/>
      <c r="F770" s="6"/>
      <c r="G770" s="6"/>
      <c r="H770" s="6"/>
      <c r="I770" s="6"/>
      <c r="J770" s="6"/>
      <c r="K770" s="6"/>
      <c r="L770" s="6"/>
      <c r="M770" s="6"/>
      <c r="N770" s="6"/>
      <c r="O770" s="6"/>
      <c r="P770" s="6"/>
    </row>
    <row r="771" spans="1:16" ht="14.25" customHeight="1" x14ac:dyDescent="0.25">
      <c r="A771" s="6"/>
      <c r="B771" s="6"/>
      <c r="C771" s="6"/>
      <c r="D771" s="6"/>
      <c r="E771" s="6"/>
      <c r="F771" s="6"/>
      <c r="G771" s="6"/>
      <c r="H771" s="6"/>
      <c r="I771" s="6"/>
      <c r="J771" s="6"/>
      <c r="K771" s="6"/>
      <c r="L771" s="6"/>
      <c r="M771" s="6"/>
      <c r="N771" s="6"/>
      <c r="O771" s="6"/>
      <c r="P771" s="6"/>
    </row>
    <row r="772" spans="1:16" ht="14.25" customHeight="1" x14ac:dyDescent="0.25">
      <c r="A772" s="6"/>
      <c r="B772" s="6"/>
      <c r="C772" s="6"/>
      <c r="D772" s="6"/>
      <c r="E772" s="6"/>
      <c r="F772" s="6"/>
      <c r="G772" s="6"/>
      <c r="H772" s="6"/>
      <c r="I772" s="6"/>
      <c r="J772" s="6"/>
      <c r="K772" s="6"/>
      <c r="L772" s="6"/>
      <c r="M772" s="6"/>
      <c r="N772" s="6"/>
      <c r="O772" s="6"/>
      <c r="P772" s="6"/>
    </row>
    <row r="773" spans="1:16" ht="14.25" customHeight="1" x14ac:dyDescent="0.25">
      <c r="A773" s="6"/>
      <c r="B773" s="6"/>
      <c r="C773" s="6"/>
      <c r="D773" s="6"/>
      <c r="E773" s="6"/>
      <c r="F773" s="6"/>
      <c r="G773" s="6"/>
      <c r="H773" s="6"/>
      <c r="I773" s="6"/>
      <c r="J773" s="6"/>
      <c r="K773" s="6"/>
      <c r="L773" s="6"/>
      <c r="M773" s="6"/>
      <c r="N773" s="6"/>
      <c r="O773" s="6"/>
      <c r="P773" s="6"/>
    </row>
    <row r="774" spans="1:16" ht="14.25" customHeight="1" x14ac:dyDescent="0.25">
      <c r="A774" s="6"/>
      <c r="B774" s="6"/>
      <c r="C774" s="6"/>
      <c r="D774" s="6"/>
      <c r="E774" s="6"/>
      <c r="F774" s="6"/>
      <c r="G774" s="6"/>
      <c r="H774" s="6"/>
      <c r="I774" s="6"/>
      <c r="J774" s="6"/>
      <c r="K774" s="6"/>
      <c r="L774" s="6"/>
      <c r="M774" s="6"/>
      <c r="N774" s="6"/>
      <c r="O774" s="6"/>
      <c r="P774" s="6"/>
    </row>
    <row r="775" spans="1:16" ht="14.25" customHeight="1" x14ac:dyDescent="0.25">
      <c r="A775" s="6"/>
      <c r="B775" s="6"/>
      <c r="C775" s="6"/>
      <c r="D775" s="6"/>
      <c r="E775" s="6"/>
      <c r="F775" s="6"/>
      <c r="G775" s="6"/>
      <c r="H775" s="6"/>
      <c r="I775" s="6"/>
      <c r="J775" s="6"/>
      <c r="K775" s="6"/>
      <c r="L775" s="6"/>
      <c r="M775" s="6"/>
      <c r="N775" s="6"/>
      <c r="O775" s="6"/>
      <c r="P775" s="6"/>
    </row>
    <row r="776" spans="1:16" ht="14.25" customHeight="1" x14ac:dyDescent="0.25">
      <c r="A776" s="6"/>
      <c r="B776" s="6"/>
      <c r="C776" s="6"/>
      <c r="D776" s="6"/>
      <c r="E776" s="6"/>
      <c r="F776" s="6"/>
      <c r="G776" s="6"/>
      <c r="H776" s="6"/>
      <c r="I776" s="6"/>
      <c r="J776" s="6"/>
      <c r="K776" s="6"/>
      <c r="L776" s="6"/>
      <c r="M776" s="6"/>
      <c r="N776" s="6"/>
      <c r="O776" s="6"/>
      <c r="P776" s="6"/>
    </row>
    <row r="777" spans="1:16" ht="14.25" customHeight="1" x14ac:dyDescent="0.25">
      <c r="A777" s="6"/>
      <c r="B777" s="6"/>
      <c r="C777" s="6"/>
      <c r="D777" s="6"/>
      <c r="E777" s="6"/>
      <c r="F777" s="6"/>
      <c r="G777" s="6"/>
      <c r="H777" s="6"/>
      <c r="I777" s="6"/>
      <c r="J777" s="6"/>
      <c r="K777" s="6"/>
      <c r="L777" s="6"/>
      <c r="M777" s="6"/>
      <c r="N777" s="6"/>
      <c r="O777" s="6"/>
      <c r="P777" s="6"/>
    </row>
    <row r="778" spans="1:16" ht="14.25" customHeight="1" x14ac:dyDescent="0.25">
      <c r="A778" s="6"/>
      <c r="B778" s="6"/>
      <c r="C778" s="6"/>
      <c r="D778" s="6"/>
      <c r="E778" s="6"/>
      <c r="F778" s="6"/>
      <c r="G778" s="6"/>
      <c r="H778" s="6"/>
      <c r="I778" s="6"/>
      <c r="J778" s="6"/>
      <c r="K778" s="6"/>
      <c r="L778" s="6"/>
      <c r="M778" s="6"/>
      <c r="N778" s="6"/>
      <c r="O778" s="6"/>
      <c r="P778" s="6"/>
    </row>
    <row r="779" spans="1:16" ht="14.25" customHeight="1" x14ac:dyDescent="0.25">
      <c r="A779" s="6"/>
      <c r="B779" s="6"/>
      <c r="C779" s="6"/>
      <c r="D779" s="6"/>
      <c r="E779" s="6"/>
      <c r="F779" s="6"/>
      <c r="G779" s="6"/>
      <c r="H779" s="6"/>
      <c r="I779" s="6"/>
      <c r="J779" s="6"/>
      <c r="K779" s="6"/>
      <c r="L779" s="6"/>
      <c r="M779" s="6"/>
      <c r="N779" s="6"/>
      <c r="O779" s="6"/>
      <c r="P779" s="6"/>
    </row>
    <row r="780" spans="1:16" ht="14.25" customHeight="1" x14ac:dyDescent="0.25">
      <c r="A780" s="6"/>
      <c r="B780" s="6"/>
      <c r="C780" s="6"/>
      <c r="D780" s="6"/>
      <c r="E780" s="6"/>
      <c r="F780" s="6"/>
      <c r="G780" s="6"/>
      <c r="H780" s="6"/>
      <c r="I780" s="6"/>
      <c r="J780" s="6"/>
      <c r="K780" s="6"/>
      <c r="L780" s="6"/>
      <c r="M780" s="6"/>
      <c r="N780" s="6"/>
      <c r="O780" s="6"/>
      <c r="P780" s="6"/>
    </row>
    <row r="781" spans="1:16" ht="14.25" customHeight="1" x14ac:dyDescent="0.25">
      <c r="A781" s="6"/>
      <c r="B781" s="6"/>
      <c r="C781" s="6"/>
      <c r="D781" s="6"/>
      <c r="E781" s="6"/>
      <c r="F781" s="6"/>
      <c r="G781" s="6"/>
      <c r="H781" s="6"/>
      <c r="I781" s="6"/>
      <c r="J781" s="6"/>
      <c r="K781" s="6"/>
      <c r="L781" s="6"/>
      <c r="M781" s="6"/>
      <c r="N781" s="6"/>
      <c r="O781" s="6"/>
      <c r="P781" s="6"/>
    </row>
    <row r="782" spans="1:16" ht="14.25" customHeight="1" x14ac:dyDescent="0.25">
      <c r="A782" s="6"/>
      <c r="B782" s="6"/>
      <c r="C782" s="6"/>
      <c r="D782" s="6"/>
      <c r="E782" s="6"/>
      <c r="F782" s="6"/>
      <c r="G782" s="6"/>
      <c r="H782" s="6"/>
      <c r="I782" s="6"/>
      <c r="J782" s="6"/>
      <c r="K782" s="6"/>
      <c r="L782" s="6"/>
      <c r="M782" s="6"/>
      <c r="N782" s="6"/>
      <c r="O782" s="6"/>
      <c r="P782" s="6"/>
    </row>
    <row r="783" spans="1:16" ht="14.25" customHeight="1" x14ac:dyDescent="0.25">
      <c r="A783" s="6"/>
      <c r="B783" s="6"/>
      <c r="C783" s="6"/>
      <c r="D783" s="6"/>
      <c r="E783" s="6"/>
      <c r="F783" s="6"/>
      <c r="G783" s="6"/>
      <c r="H783" s="6"/>
      <c r="I783" s="6"/>
      <c r="J783" s="6"/>
      <c r="K783" s="6"/>
      <c r="L783" s="6"/>
      <c r="M783" s="6"/>
      <c r="N783" s="6"/>
      <c r="O783" s="6"/>
      <c r="P783" s="6"/>
    </row>
    <row r="784" spans="1:16" ht="14.25" customHeight="1" x14ac:dyDescent="0.25">
      <c r="A784" s="6"/>
      <c r="B784" s="6"/>
      <c r="C784" s="6"/>
      <c r="D784" s="6"/>
      <c r="E784" s="6"/>
      <c r="F784" s="6"/>
      <c r="G784" s="6"/>
      <c r="H784" s="6"/>
      <c r="I784" s="6"/>
      <c r="J784" s="6"/>
      <c r="K784" s="6"/>
      <c r="L784" s="6"/>
      <c r="M784" s="6"/>
      <c r="N784" s="6"/>
      <c r="O784" s="6"/>
      <c r="P784" s="6"/>
    </row>
    <row r="785" spans="1:16" ht="14.25" customHeight="1" x14ac:dyDescent="0.25">
      <c r="A785" s="6"/>
      <c r="B785" s="6"/>
      <c r="C785" s="6"/>
      <c r="D785" s="6"/>
      <c r="E785" s="6"/>
      <c r="F785" s="6"/>
      <c r="G785" s="6"/>
      <c r="H785" s="6"/>
      <c r="I785" s="6"/>
      <c r="J785" s="6"/>
      <c r="K785" s="6"/>
      <c r="L785" s="6"/>
      <c r="M785" s="6"/>
      <c r="N785" s="6"/>
      <c r="O785" s="6"/>
      <c r="P785" s="6"/>
    </row>
    <row r="786" spans="1:16" ht="14.25" customHeight="1" x14ac:dyDescent="0.25">
      <c r="A786" s="6"/>
      <c r="B786" s="6"/>
      <c r="C786" s="6"/>
      <c r="D786" s="6"/>
      <c r="E786" s="6"/>
      <c r="F786" s="6"/>
      <c r="G786" s="6"/>
      <c r="H786" s="6"/>
      <c r="I786" s="6"/>
      <c r="J786" s="6"/>
      <c r="K786" s="6"/>
      <c r="L786" s="6"/>
      <c r="M786" s="6"/>
      <c r="N786" s="6"/>
      <c r="O786" s="6"/>
      <c r="P786" s="6"/>
    </row>
    <row r="787" spans="1:16" ht="14.25" customHeight="1" x14ac:dyDescent="0.25">
      <c r="A787" s="6"/>
      <c r="B787" s="6"/>
      <c r="C787" s="6"/>
      <c r="D787" s="6"/>
      <c r="E787" s="6"/>
      <c r="F787" s="6"/>
      <c r="G787" s="6"/>
      <c r="H787" s="6"/>
      <c r="I787" s="6"/>
      <c r="J787" s="6"/>
      <c r="K787" s="6"/>
      <c r="L787" s="6"/>
      <c r="M787" s="6"/>
      <c r="N787" s="6"/>
      <c r="O787" s="6"/>
      <c r="P787" s="6"/>
    </row>
    <row r="788" spans="1:16" ht="14.25" customHeight="1" x14ac:dyDescent="0.25">
      <c r="A788" s="6"/>
      <c r="B788" s="6"/>
      <c r="C788" s="6"/>
      <c r="D788" s="6"/>
      <c r="E788" s="6"/>
      <c r="F788" s="6"/>
      <c r="G788" s="6"/>
      <c r="H788" s="6"/>
      <c r="I788" s="6"/>
      <c r="J788" s="6"/>
      <c r="K788" s="6"/>
      <c r="L788" s="6"/>
      <c r="M788" s="6"/>
      <c r="N788" s="6"/>
      <c r="O788" s="6"/>
      <c r="P788" s="6"/>
    </row>
    <row r="789" spans="1:16" ht="14.25" customHeight="1" x14ac:dyDescent="0.25">
      <c r="A789" s="6"/>
      <c r="B789" s="6"/>
      <c r="C789" s="6"/>
      <c r="D789" s="6"/>
      <c r="E789" s="6"/>
      <c r="F789" s="6"/>
      <c r="G789" s="6"/>
      <c r="H789" s="6"/>
      <c r="I789" s="6"/>
      <c r="J789" s="6"/>
      <c r="K789" s="6"/>
      <c r="L789" s="6"/>
      <c r="M789" s="6"/>
      <c r="N789" s="6"/>
      <c r="O789" s="6"/>
      <c r="P789" s="6"/>
    </row>
    <row r="790" spans="1:16" ht="14.25" customHeight="1" x14ac:dyDescent="0.25">
      <c r="A790" s="6"/>
      <c r="B790" s="6"/>
      <c r="C790" s="6"/>
      <c r="D790" s="6"/>
      <c r="E790" s="6"/>
      <c r="F790" s="6"/>
      <c r="G790" s="6"/>
      <c r="H790" s="6"/>
      <c r="I790" s="6"/>
      <c r="J790" s="6"/>
      <c r="K790" s="6"/>
      <c r="L790" s="6"/>
      <c r="M790" s="6"/>
      <c r="N790" s="6"/>
      <c r="O790" s="6"/>
      <c r="P790" s="6"/>
    </row>
    <row r="791" spans="1:16" ht="14.25" customHeight="1" x14ac:dyDescent="0.25">
      <c r="A791" s="6"/>
      <c r="B791" s="6"/>
      <c r="C791" s="6"/>
      <c r="D791" s="6"/>
      <c r="E791" s="6"/>
      <c r="F791" s="6"/>
      <c r="G791" s="6"/>
      <c r="H791" s="6"/>
      <c r="I791" s="6"/>
      <c r="J791" s="6"/>
      <c r="K791" s="6"/>
      <c r="L791" s="6"/>
      <c r="M791" s="6"/>
      <c r="N791" s="6"/>
      <c r="O791" s="6"/>
      <c r="P791" s="6"/>
    </row>
    <row r="792" spans="1:16" ht="14.25" customHeight="1" x14ac:dyDescent="0.25">
      <c r="A792" s="6"/>
      <c r="B792" s="6"/>
      <c r="C792" s="6"/>
      <c r="D792" s="6"/>
      <c r="E792" s="6"/>
      <c r="F792" s="6"/>
      <c r="G792" s="6"/>
      <c r="H792" s="6"/>
      <c r="I792" s="6"/>
      <c r="J792" s="6"/>
      <c r="K792" s="6"/>
      <c r="L792" s="6"/>
      <c r="M792" s="6"/>
      <c r="N792" s="6"/>
      <c r="O792" s="6"/>
      <c r="P792" s="6"/>
    </row>
    <row r="793" spans="1:16" ht="14.25" customHeight="1" x14ac:dyDescent="0.25">
      <c r="A793" s="6"/>
      <c r="B793" s="6"/>
      <c r="C793" s="6"/>
      <c r="D793" s="6"/>
      <c r="E793" s="6"/>
      <c r="F793" s="6"/>
      <c r="G793" s="6"/>
      <c r="H793" s="6"/>
      <c r="I793" s="6"/>
      <c r="J793" s="6"/>
      <c r="K793" s="6"/>
      <c r="L793" s="6"/>
      <c r="M793" s="6"/>
      <c r="N793" s="6"/>
      <c r="O793" s="6"/>
      <c r="P793" s="6"/>
    </row>
    <row r="794" spans="1:16" ht="14.25" customHeight="1" x14ac:dyDescent="0.25">
      <c r="A794" s="6"/>
      <c r="B794" s="6"/>
      <c r="C794" s="6"/>
      <c r="D794" s="6"/>
      <c r="E794" s="6"/>
      <c r="F794" s="6"/>
      <c r="G794" s="6"/>
      <c r="H794" s="6"/>
      <c r="I794" s="6"/>
      <c r="J794" s="6"/>
      <c r="K794" s="6"/>
      <c r="L794" s="6"/>
      <c r="M794" s="6"/>
      <c r="N794" s="6"/>
      <c r="O794" s="6"/>
      <c r="P794" s="6"/>
    </row>
    <row r="795" spans="1:16" ht="14.25" customHeight="1" x14ac:dyDescent="0.25">
      <c r="A795" s="6"/>
      <c r="B795" s="6"/>
      <c r="C795" s="6"/>
      <c r="D795" s="6"/>
      <c r="E795" s="6"/>
      <c r="F795" s="6"/>
      <c r="G795" s="6"/>
      <c r="H795" s="6"/>
      <c r="I795" s="6"/>
      <c r="J795" s="6"/>
      <c r="K795" s="6"/>
      <c r="L795" s="6"/>
      <c r="M795" s="6"/>
      <c r="N795" s="6"/>
      <c r="O795" s="6"/>
      <c r="P795" s="6"/>
    </row>
    <row r="796" spans="1:16" ht="14.25" customHeight="1" x14ac:dyDescent="0.25">
      <c r="A796" s="6"/>
      <c r="B796" s="6"/>
      <c r="C796" s="6"/>
      <c r="D796" s="6"/>
      <c r="E796" s="6"/>
      <c r="F796" s="6"/>
      <c r="G796" s="6"/>
      <c r="H796" s="6"/>
      <c r="I796" s="6"/>
      <c r="J796" s="6"/>
      <c r="K796" s="6"/>
      <c r="L796" s="6"/>
      <c r="M796" s="6"/>
      <c r="N796" s="6"/>
      <c r="O796" s="6"/>
      <c r="P796" s="6"/>
    </row>
    <row r="797" spans="1:16" ht="14.25" customHeight="1" x14ac:dyDescent="0.25">
      <c r="A797" s="6"/>
      <c r="B797" s="6"/>
      <c r="C797" s="6"/>
      <c r="D797" s="6"/>
      <c r="E797" s="6"/>
      <c r="F797" s="6"/>
      <c r="G797" s="6"/>
      <c r="H797" s="6"/>
      <c r="I797" s="6"/>
      <c r="J797" s="6"/>
      <c r="K797" s="6"/>
      <c r="L797" s="6"/>
      <c r="M797" s="6"/>
      <c r="N797" s="6"/>
      <c r="O797" s="6"/>
      <c r="P797" s="6"/>
    </row>
    <row r="798" spans="1:16" ht="14.25" customHeight="1" x14ac:dyDescent="0.25">
      <c r="A798" s="6"/>
      <c r="B798" s="6"/>
      <c r="C798" s="6"/>
      <c r="D798" s="6"/>
      <c r="E798" s="6"/>
      <c r="F798" s="6"/>
      <c r="G798" s="6"/>
      <c r="H798" s="6"/>
      <c r="I798" s="6"/>
      <c r="J798" s="6"/>
      <c r="K798" s="6"/>
      <c r="L798" s="6"/>
      <c r="M798" s="6"/>
      <c r="N798" s="6"/>
      <c r="O798" s="6"/>
      <c r="P798" s="6"/>
    </row>
    <row r="799" spans="1:16" ht="14.25" customHeight="1" x14ac:dyDescent="0.25">
      <c r="A799" s="6"/>
      <c r="B799" s="6"/>
      <c r="C799" s="6"/>
      <c r="D799" s="6"/>
      <c r="E799" s="6"/>
      <c r="F799" s="6"/>
      <c r="G799" s="6"/>
      <c r="H799" s="6"/>
      <c r="I799" s="6"/>
      <c r="J799" s="6"/>
      <c r="K799" s="6"/>
      <c r="L799" s="6"/>
      <c r="M799" s="6"/>
      <c r="N799" s="6"/>
      <c r="O799" s="6"/>
      <c r="P799" s="6"/>
    </row>
    <row r="800" spans="1:16" ht="14.25" customHeight="1" x14ac:dyDescent="0.25">
      <c r="A800" s="6"/>
      <c r="B800" s="6"/>
      <c r="C800" s="6"/>
      <c r="D800" s="6"/>
      <c r="E800" s="6"/>
      <c r="F800" s="6"/>
      <c r="G800" s="6"/>
      <c r="H800" s="6"/>
      <c r="I800" s="6"/>
      <c r="J800" s="6"/>
      <c r="K800" s="6"/>
      <c r="L800" s="6"/>
      <c r="M800" s="6"/>
      <c r="N800" s="6"/>
      <c r="O800" s="6"/>
      <c r="P800" s="6"/>
    </row>
    <row r="801" spans="1:16" ht="14.25" customHeight="1" x14ac:dyDescent="0.25">
      <c r="A801" s="6"/>
      <c r="B801" s="6"/>
      <c r="C801" s="6"/>
      <c r="D801" s="6"/>
      <c r="E801" s="6"/>
      <c r="F801" s="6"/>
      <c r="G801" s="6"/>
      <c r="H801" s="6"/>
      <c r="I801" s="6"/>
      <c r="J801" s="6"/>
      <c r="K801" s="6"/>
      <c r="L801" s="6"/>
      <c r="M801" s="6"/>
      <c r="N801" s="6"/>
      <c r="O801" s="6"/>
      <c r="P801" s="6"/>
    </row>
    <row r="802" spans="1:16" ht="14.25" customHeight="1" x14ac:dyDescent="0.25">
      <c r="A802" s="6"/>
      <c r="B802" s="6"/>
      <c r="C802" s="6"/>
      <c r="D802" s="6"/>
      <c r="E802" s="6"/>
      <c r="F802" s="6"/>
      <c r="G802" s="6"/>
      <c r="H802" s="6"/>
      <c r="I802" s="6"/>
      <c r="J802" s="6"/>
      <c r="K802" s="6"/>
      <c r="L802" s="6"/>
      <c r="M802" s="6"/>
      <c r="N802" s="6"/>
      <c r="O802" s="6"/>
      <c r="P802" s="6"/>
    </row>
    <row r="803" spans="1:16" ht="14.25" customHeight="1" x14ac:dyDescent="0.25">
      <c r="A803" s="6"/>
      <c r="B803" s="6"/>
      <c r="C803" s="6"/>
      <c r="D803" s="6"/>
      <c r="E803" s="6"/>
      <c r="F803" s="6"/>
      <c r="G803" s="6"/>
      <c r="H803" s="6"/>
      <c r="I803" s="6"/>
      <c r="J803" s="6"/>
      <c r="K803" s="6"/>
      <c r="L803" s="6"/>
      <c r="M803" s="6"/>
      <c r="N803" s="6"/>
      <c r="O803" s="6"/>
      <c r="P803" s="6"/>
    </row>
    <row r="804" spans="1:16" ht="14.25" customHeight="1" x14ac:dyDescent="0.25">
      <c r="A804" s="6"/>
      <c r="B804" s="6"/>
      <c r="C804" s="6"/>
      <c r="D804" s="6"/>
      <c r="E804" s="6"/>
      <c r="F804" s="6"/>
      <c r="G804" s="6"/>
      <c r="H804" s="6"/>
      <c r="I804" s="6"/>
      <c r="J804" s="6"/>
      <c r="K804" s="6"/>
      <c r="L804" s="6"/>
      <c r="M804" s="6"/>
      <c r="N804" s="6"/>
      <c r="O804" s="6"/>
      <c r="P804" s="6"/>
    </row>
    <row r="805" spans="1:16" ht="14.25" customHeight="1" x14ac:dyDescent="0.25">
      <c r="A805" s="6"/>
      <c r="B805" s="6"/>
      <c r="C805" s="6"/>
      <c r="D805" s="6"/>
      <c r="E805" s="6"/>
      <c r="F805" s="6"/>
      <c r="G805" s="6"/>
      <c r="H805" s="6"/>
      <c r="I805" s="6"/>
      <c r="J805" s="6"/>
      <c r="K805" s="6"/>
      <c r="L805" s="6"/>
      <c r="M805" s="6"/>
      <c r="N805" s="6"/>
      <c r="O805" s="6"/>
      <c r="P805" s="6"/>
    </row>
    <row r="806" spans="1:16" ht="14.25" customHeight="1" x14ac:dyDescent="0.25">
      <c r="A806" s="6"/>
      <c r="B806" s="6"/>
      <c r="C806" s="6"/>
      <c r="D806" s="6"/>
      <c r="E806" s="6"/>
      <c r="F806" s="6"/>
      <c r="G806" s="6"/>
      <c r="H806" s="6"/>
      <c r="I806" s="6"/>
      <c r="J806" s="6"/>
      <c r="K806" s="6"/>
      <c r="L806" s="6"/>
      <c r="M806" s="6"/>
      <c r="N806" s="6"/>
      <c r="O806" s="6"/>
      <c r="P806" s="6"/>
    </row>
    <row r="807" spans="1:16" ht="14.25" customHeight="1" x14ac:dyDescent="0.25">
      <c r="A807" s="6"/>
      <c r="B807" s="6"/>
      <c r="C807" s="6"/>
      <c r="D807" s="6"/>
      <c r="E807" s="6"/>
      <c r="F807" s="6"/>
      <c r="G807" s="6"/>
      <c r="H807" s="6"/>
      <c r="I807" s="6"/>
      <c r="J807" s="6"/>
      <c r="K807" s="6"/>
      <c r="L807" s="6"/>
      <c r="M807" s="6"/>
      <c r="N807" s="6"/>
      <c r="O807" s="6"/>
      <c r="P807" s="6"/>
    </row>
    <row r="808" spans="1:16" ht="14.25" customHeight="1" x14ac:dyDescent="0.25">
      <c r="A808" s="6"/>
      <c r="B808" s="6"/>
      <c r="C808" s="6"/>
      <c r="D808" s="6"/>
      <c r="E808" s="6"/>
      <c r="F808" s="6"/>
      <c r="G808" s="6"/>
      <c r="H808" s="6"/>
      <c r="I808" s="6"/>
      <c r="J808" s="6"/>
      <c r="K808" s="6"/>
      <c r="L808" s="6"/>
      <c r="M808" s="6"/>
      <c r="N808" s="6"/>
      <c r="O808" s="6"/>
      <c r="P808" s="6"/>
    </row>
    <row r="809" spans="1:16" ht="14.25" customHeight="1" x14ac:dyDescent="0.25">
      <c r="A809" s="6"/>
      <c r="B809" s="6"/>
      <c r="C809" s="6"/>
      <c r="D809" s="6"/>
      <c r="E809" s="6"/>
      <c r="F809" s="6"/>
      <c r="G809" s="6"/>
      <c r="H809" s="6"/>
      <c r="I809" s="6"/>
      <c r="J809" s="6"/>
      <c r="K809" s="6"/>
      <c r="L809" s="6"/>
      <c r="M809" s="6"/>
      <c r="N809" s="6"/>
      <c r="O809" s="6"/>
      <c r="P809" s="6"/>
    </row>
    <row r="810" spans="1:16" ht="14.25" customHeight="1" x14ac:dyDescent="0.25">
      <c r="A810" s="6"/>
      <c r="B810" s="6"/>
      <c r="C810" s="6"/>
      <c r="D810" s="6"/>
      <c r="E810" s="6"/>
      <c r="F810" s="6"/>
      <c r="G810" s="6"/>
      <c r="H810" s="6"/>
      <c r="I810" s="6"/>
      <c r="J810" s="6"/>
      <c r="K810" s="6"/>
      <c r="L810" s="6"/>
      <c r="M810" s="6"/>
      <c r="N810" s="6"/>
      <c r="O810" s="6"/>
      <c r="P810" s="6"/>
    </row>
    <row r="811" spans="1:16" ht="14.25" customHeight="1" x14ac:dyDescent="0.25">
      <c r="A811" s="6"/>
      <c r="B811" s="6"/>
      <c r="C811" s="6"/>
      <c r="D811" s="6"/>
      <c r="E811" s="6"/>
      <c r="F811" s="6"/>
      <c r="G811" s="6"/>
      <c r="H811" s="6"/>
      <c r="I811" s="6"/>
      <c r="J811" s="6"/>
      <c r="K811" s="6"/>
      <c r="L811" s="6"/>
      <c r="M811" s="6"/>
      <c r="N811" s="6"/>
      <c r="O811" s="6"/>
      <c r="P811" s="6"/>
    </row>
    <row r="812" spans="1:16" ht="14.25" customHeight="1" x14ac:dyDescent="0.25">
      <c r="A812" s="6"/>
      <c r="B812" s="6"/>
      <c r="C812" s="6"/>
      <c r="D812" s="6"/>
      <c r="E812" s="6"/>
      <c r="F812" s="6"/>
      <c r="G812" s="6"/>
      <c r="H812" s="6"/>
      <c r="I812" s="6"/>
      <c r="J812" s="6"/>
      <c r="K812" s="6"/>
      <c r="L812" s="6"/>
      <c r="M812" s="6"/>
      <c r="N812" s="6"/>
      <c r="O812" s="6"/>
      <c r="P812" s="6"/>
    </row>
    <row r="813" spans="1:16" ht="14.25" customHeight="1" x14ac:dyDescent="0.25">
      <c r="A813" s="6"/>
      <c r="B813" s="6"/>
      <c r="C813" s="6"/>
      <c r="D813" s="6"/>
      <c r="E813" s="6"/>
      <c r="F813" s="6"/>
      <c r="G813" s="6"/>
      <c r="H813" s="6"/>
      <c r="I813" s="6"/>
      <c r="J813" s="6"/>
      <c r="K813" s="6"/>
      <c r="L813" s="6"/>
      <c r="M813" s="6"/>
      <c r="N813" s="6"/>
      <c r="O813" s="6"/>
      <c r="P813" s="6"/>
    </row>
    <row r="814" spans="1:16" ht="14.25" customHeight="1" x14ac:dyDescent="0.25">
      <c r="A814" s="6"/>
      <c r="B814" s="6"/>
      <c r="C814" s="6"/>
      <c r="D814" s="6"/>
      <c r="E814" s="6"/>
      <c r="F814" s="6"/>
      <c r="G814" s="6"/>
      <c r="H814" s="6"/>
      <c r="I814" s="6"/>
      <c r="J814" s="6"/>
      <c r="K814" s="6"/>
      <c r="L814" s="6"/>
      <c r="M814" s="6"/>
      <c r="N814" s="6"/>
      <c r="O814" s="6"/>
      <c r="P814" s="6"/>
    </row>
    <row r="815" spans="1:16" ht="14.25" customHeight="1" x14ac:dyDescent="0.25">
      <c r="A815" s="6"/>
      <c r="B815" s="6"/>
      <c r="C815" s="6"/>
      <c r="D815" s="6"/>
      <c r="E815" s="6"/>
      <c r="F815" s="6"/>
      <c r="G815" s="6"/>
      <c r="H815" s="6"/>
      <c r="I815" s="6"/>
      <c r="J815" s="6"/>
      <c r="K815" s="6"/>
      <c r="L815" s="6"/>
      <c r="M815" s="6"/>
      <c r="N815" s="6"/>
      <c r="O815" s="6"/>
      <c r="P815" s="6"/>
    </row>
    <row r="816" spans="1:16" ht="14.25" customHeight="1" x14ac:dyDescent="0.25">
      <c r="A816" s="6"/>
      <c r="B816" s="6"/>
      <c r="C816" s="6"/>
      <c r="D816" s="6"/>
      <c r="E816" s="6"/>
      <c r="F816" s="6"/>
      <c r="G816" s="6"/>
      <c r="H816" s="6"/>
      <c r="I816" s="6"/>
      <c r="J816" s="6"/>
      <c r="K816" s="6"/>
      <c r="L816" s="6"/>
      <c r="M816" s="6"/>
      <c r="N816" s="6"/>
      <c r="O816" s="6"/>
      <c r="P816" s="6"/>
    </row>
    <row r="817" spans="1:16" ht="14.25" customHeight="1" x14ac:dyDescent="0.25">
      <c r="A817" s="6"/>
      <c r="B817" s="6"/>
      <c r="C817" s="6"/>
      <c r="D817" s="6"/>
      <c r="E817" s="6"/>
      <c r="F817" s="6"/>
      <c r="G817" s="6"/>
      <c r="H817" s="6"/>
      <c r="I817" s="6"/>
      <c r="J817" s="6"/>
      <c r="K817" s="6"/>
      <c r="L817" s="6"/>
      <c r="M817" s="6"/>
      <c r="N817" s="6"/>
      <c r="O817" s="6"/>
      <c r="P817" s="6"/>
    </row>
    <row r="818" spans="1:16" ht="14.25" customHeight="1" x14ac:dyDescent="0.25">
      <c r="A818" s="6"/>
      <c r="B818" s="6"/>
      <c r="C818" s="6"/>
      <c r="D818" s="6"/>
      <c r="E818" s="6"/>
      <c r="F818" s="6"/>
      <c r="G818" s="6"/>
      <c r="H818" s="6"/>
      <c r="I818" s="6"/>
      <c r="J818" s="6"/>
      <c r="K818" s="6"/>
      <c r="L818" s="6"/>
      <c r="M818" s="6"/>
      <c r="N818" s="6"/>
      <c r="O818" s="6"/>
      <c r="P818" s="6"/>
    </row>
    <row r="819" spans="1:16" ht="14.25" customHeight="1" x14ac:dyDescent="0.25">
      <c r="A819" s="6"/>
      <c r="B819" s="6"/>
      <c r="C819" s="6"/>
      <c r="D819" s="6"/>
      <c r="E819" s="6"/>
      <c r="F819" s="6"/>
      <c r="G819" s="6"/>
      <c r="H819" s="6"/>
      <c r="I819" s="6"/>
      <c r="J819" s="6"/>
      <c r="K819" s="6"/>
      <c r="L819" s="6"/>
      <c r="M819" s="6"/>
      <c r="N819" s="6"/>
      <c r="O819" s="6"/>
      <c r="P819" s="6"/>
    </row>
    <row r="820" spans="1:16" ht="14.25" customHeight="1" x14ac:dyDescent="0.25">
      <c r="A820" s="6"/>
      <c r="B820" s="6"/>
      <c r="C820" s="6"/>
      <c r="D820" s="6"/>
      <c r="E820" s="6"/>
      <c r="F820" s="6"/>
      <c r="G820" s="6"/>
      <c r="H820" s="6"/>
      <c r="I820" s="6"/>
      <c r="J820" s="6"/>
      <c r="K820" s="6"/>
      <c r="L820" s="6"/>
      <c r="M820" s="6"/>
      <c r="N820" s="6"/>
      <c r="O820" s="6"/>
      <c r="P820" s="6"/>
    </row>
    <row r="821" spans="1:16" ht="14.25" customHeight="1" x14ac:dyDescent="0.25">
      <c r="A821" s="6"/>
      <c r="B821" s="6"/>
      <c r="C821" s="6"/>
      <c r="D821" s="6"/>
      <c r="E821" s="6"/>
      <c r="F821" s="6"/>
      <c r="G821" s="6"/>
      <c r="H821" s="6"/>
      <c r="I821" s="6"/>
      <c r="J821" s="6"/>
      <c r="K821" s="6"/>
      <c r="L821" s="6"/>
      <c r="M821" s="6"/>
      <c r="N821" s="6"/>
      <c r="O821" s="6"/>
      <c r="P821" s="6"/>
    </row>
    <row r="822" spans="1:16" ht="14.25" customHeight="1" x14ac:dyDescent="0.25">
      <c r="A822" s="6"/>
      <c r="B822" s="6"/>
      <c r="C822" s="6"/>
      <c r="D822" s="6"/>
      <c r="E822" s="6"/>
      <c r="F822" s="6"/>
      <c r="G822" s="6"/>
      <c r="H822" s="6"/>
      <c r="I822" s="6"/>
      <c r="J822" s="6"/>
      <c r="K822" s="6"/>
      <c r="L822" s="6"/>
      <c r="M822" s="6"/>
      <c r="N822" s="6"/>
      <c r="O822" s="6"/>
      <c r="P822" s="6"/>
    </row>
    <row r="823" spans="1:16" ht="14.25" customHeight="1" x14ac:dyDescent="0.25">
      <c r="A823" s="6"/>
      <c r="B823" s="6"/>
      <c r="C823" s="6"/>
      <c r="D823" s="6"/>
      <c r="E823" s="6"/>
      <c r="F823" s="6"/>
      <c r="G823" s="6"/>
      <c r="H823" s="6"/>
      <c r="I823" s="6"/>
      <c r="J823" s="6"/>
      <c r="K823" s="6"/>
      <c r="L823" s="6"/>
      <c r="M823" s="6"/>
      <c r="N823" s="6"/>
      <c r="O823" s="6"/>
      <c r="P823" s="6"/>
    </row>
    <row r="824" spans="1:16" ht="14.25" customHeight="1" x14ac:dyDescent="0.25">
      <c r="A824" s="6"/>
      <c r="B824" s="6"/>
      <c r="C824" s="6"/>
      <c r="D824" s="6"/>
      <c r="E824" s="6"/>
      <c r="F824" s="6"/>
      <c r="G824" s="6"/>
      <c r="H824" s="6"/>
      <c r="I824" s="6"/>
      <c r="J824" s="6"/>
      <c r="K824" s="6"/>
      <c r="L824" s="6"/>
      <c r="M824" s="6"/>
      <c r="N824" s="6"/>
      <c r="O824" s="6"/>
      <c r="P824" s="6"/>
    </row>
    <row r="825" spans="1:16" ht="14.25" customHeight="1" x14ac:dyDescent="0.25">
      <c r="A825" s="6"/>
      <c r="B825" s="6"/>
      <c r="C825" s="6"/>
      <c r="D825" s="6"/>
      <c r="E825" s="6"/>
      <c r="F825" s="6"/>
      <c r="G825" s="6"/>
      <c r="H825" s="6"/>
      <c r="I825" s="6"/>
      <c r="J825" s="6"/>
      <c r="K825" s="6"/>
      <c r="L825" s="6"/>
      <c r="M825" s="6"/>
      <c r="N825" s="6"/>
      <c r="O825" s="6"/>
      <c r="P825" s="6"/>
    </row>
    <row r="826" spans="1:16" ht="14.25" customHeight="1" x14ac:dyDescent="0.25">
      <c r="A826" s="6"/>
      <c r="B826" s="6"/>
      <c r="C826" s="6"/>
      <c r="D826" s="6"/>
      <c r="E826" s="6"/>
      <c r="F826" s="6"/>
      <c r="G826" s="6"/>
      <c r="H826" s="6"/>
      <c r="I826" s="6"/>
      <c r="J826" s="6"/>
      <c r="K826" s="6"/>
      <c r="L826" s="6"/>
      <c r="M826" s="6"/>
      <c r="N826" s="6"/>
      <c r="O826" s="6"/>
      <c r="P826" s="6"/>
    </row>
    <row r="827" spans="1:16" ht="14.25" customHeight="1" x14ac:dyDescent="0.25">
      <c r="A827" s="6"/>
      <c r="B827" s="6"/>
      <c r="C827" s="6"/>
      <c r="D827" s="6"/>
      <c r="E827" s="6"/>
      <c r="F827" s="6"/>
      <c r="G827" s="6"/>
      <c r="H827" s="6"/>
      <c r="I827" s="6"/>
      <c r="J827" s="6"/>
      <c r="K827" s="6"/>
      <c r="L827" s="6"/>
      <c r="M827" s="6"/>
      <c r="N827" s="6"/>
      <c r="O827" s="6"/>
      <c r="P827" s="6"/>
    </row>
    <row r="828" spans="1:16" ht="14.25" customHeight="1" x14ac:dyDescent="0.25">
      <c r="A828" s="6"/>
      <c r="B828" s="6"/>
      <c r="C828" s="6"/>
      <c r="D828" s="6"/>
      <c r="E828" s="6"/>
      <c r="F828" s="6"/>
      <c r="G828" s="6"/>
      <c r="H828" s="6"/>
      <c r="I828" s="6"/>
      <c r="J828" s="6"/>
      <c r="K828" s="6"/>
      <c r="L828" s="6"/>
      <c r="M828" s="6"/>
      <c r="N828" s="6"/>
      <c r="O828" s="6"/>
      <c r="P828" s="6"/>
    </row>
    <row r="829" spans="1:16" ht="14.25" customHeight="1" x14ac:dyDescent="0.25">
      <c r="A829" s="6"/>
      <c r="B829" s="6"/>
      <c r="C829" s="6"/>
      <c r="D829" s="6"/>
      <c r="E829" s="6"/>
      <c r="F829" s="6"/>
      <c r="G829" s="6"/>
      <c r="H829" s="6"/>
      <c r="I829" s="6"/>
      <c r="J829" s="6"/>
      <c r="K829" s="6"/>
      <c r="L829" s="6"/>
      <c r="M829" s="6"/>
      <c r="N829" s="6"/>
      <c r="O829" s="6"/>
      <c r="P829" s="6"/>
    </row>
    <row r="830" spans="1:16" ht="14.25" customHeight="1" x14ac:dyDescent="0.25">
      <c r="A830" s="6"/>
      <c r="B830" s="6"/>
      <c r="C830" s="6"/>
      <c r="D830" s="6"/>
      <c r="E830" s="6"/>
      <c r="F830" s="6"/>
      <c r="G830" s="6"/>
      <c r="H830" s="6"/>
      <c r="I830" s="6"/>
      <c r="J830" s="6"/>
      <c r="K830" s="6"/>
      <c r="L830" s="6"/>
      <c r="M830" s="6"/>
      <c r="N830" s="6"/>
      <c r="O830" s="6"/>
      <c r="P830" s="6"/>
    </row>
    <row r="831" spans="1:16" ht="14.25" customHeight="1" x14ac:dyDescent="0.25">
      <c r="A831" s="6"/>
      <c r="B831" s="6"/>
      <c r="C831" s="6"/>
      <c r="D831" s="6"/>
      <c r="E831" s="6"/>
      <c r="F831" s="6"/>
      <c r="G831" s="6"/>
      <c r="H831" s="6"/>
      <c r="I831" s="6"/>
      <c r="J831" s="6"/>
      <c r="K831" s="6"/>
      <c r="L831" s="6"/>
      <c r="M831" s="6"/>
      <c r="N831" s="6"/>
      <c r="O831" s="6"/>
      <c r="P831" s="6"/>
    </row>
    <row r="832" spans="1:16" ht="14.25" customHeight="1" x14ac:dyDescent="0.25">
      <c r="A832" s="6"/>
      <c r="B832" s="6"/>
      <c r="C832" s="6"/>
      <c r="D832" s="6"/>
      <c r="E832" s="6"/>
      <c r="F832" s="6"/>
      <c r="G832" s="6"/>
      <c r="H832" s="6"/>
      <c r="I832" s="6"/>
      <c r="J832" s="6"/>
      <c r="K832" s="6"/>
      <c r="L832" s="6"/>
      <c r="M832" s="6"/>
      <c r="N832" s="6"/>
      <c r="O832" s="6"/>
      <c r="P832" s="6"/>
    </row>
    <row r="833" spans="1:16" ht="14.25" customHeight="1" x14ac:dyDescent="0.25">
      <c r="A833" s="6"/>
      <c r="B833" s="6"/>
      <c r="C833" s="6"/>
      <c r="D833" s="6"/>
      <c r="E833" s="6"/>
      <c r="F833" s="6"/>
      <c r="G833" s="6"/>
      <c r="H833" s="6"/>
      <c r="I833" s="6"/>
      <c r="J833" s="6"/>
      <c r="K833" s="6"/>
      <c r="L833" s="6"/>
      <c r="M833" s="6"/>
      <c r="N833" s="6"/>
      <c r="O833" s="6"/>
      <c r="P833" s="6"/>
    </row>
    <row r="834" spans="1:16" ht="14.25" customHeight="1" x14ac:dyDescent="0.25">
      <c r="A834" s="6"/>
      <c r="B834" s="6"/>
      <c r="C834" s="6"/>
      <c r="D834" s="6"/>
      <c r="E834" s="6"/>
      <c r="F834" s="6"/>
      <c r="G834" s="6"/>
      <c r="H834" s="6"/>
      <c r="I834" s="6"/>
      <c r="J834" s="6"/>
      <c r="K834" s="6"/>
      <c r="L834" s="6"/>
      <c r="M834" s="6"/>
      <c r="N834" s="6"/>
      <c r="O834" s="6"/>
      <c r="P834" s="6"/>
    </row>
    <row r="835" spans="1:16" ht="14.25" customHeight="1" x14ac:dyDescent="0.25">
      <c r="A835" s="6"/>
      <c r="B835" s="6"/>
      <c r="C835" s="6"/>
      <c r="D835" s="6"/>
      <c r="E835" s="6"/>
      <c r="F835" s="6"/>
      <c r="G835" s="6"/>
      <c r="H835" s="6"/>
      <c r="I835" s="6"/>
      <c r="J835" s="6"/>
      <c r="K835" s="6"/>
      <c r="L835" s="6"/>
      <c r="M835" s="6"/>
      <c r="N835" s="6"/>
      <c r="O835" s="6"/>
      <c r="P835" s="6"/>
    </row>
    <row r="836" spans="1:16" ht="14.25" customHeight="1" x14ac:dyDescent="0.25">
      <c r="A836" s="6"/>
      <c r="B836" s="6"/>
      <c r="C836" s="6"/>
      <c r="D836" s="6"/>
      <c r="E836" s="6"/>
      <c r="F836" s="6"/>
      <c r="G836" s="6"/>
      <c r="H836" s="6"/>
      <c r="I836" s="6"/>
      <c r="J836" s="6"/>
      <c r="K836" s="6"/>
      <c r="L836" s="6"/>
      <c r="M836" s="6"/>
      <c r="N836" s="6"/>
      <c r="O836" s="6"/>
      <c r="P836" s="6"/>
    </row>
    <row r="837" spans="1:16" ht="14.25" customHeight="1" x14ac:dyDescent="0.25">
      <c r="A837" s="6"/>
      <c r="B837" s="6"/>
      <c r="C837" s="6"/>
      <c r="D837" s="6"/>
      <c r="E837" s="6"/>
      <c r="F837" s="6"/>
      <c r="G837" s="6"/>
      <c r="H837" s="6"/>
      <c r="I837" s="6"/>
      <c r="J837" s="6"/>
      <c r="K837" s="6"/>
      <c r="L837" s="6"/>
      <c r="M837" s="6"/>
      <c r="N837" s="6"/>
      <c r="O837" s="6"/>
      <c r="P837" s="6"/>
    </row>
    <row r="838" spans="1:16" ht="14.25" customHeight="1" x14ac:dyDescent="0.25">
      <c r="A838" s="6"/>
      <c r="B838" s="6"/>
      <c r="C838" s="6"/>
      <c r="D838" s="6"/>
      <c r="E838" s="6"/>
      <c r="F838" s="6"/>
      <c r="G838" s="6"/>
      <c r="H838" s="6"/>
      <c r="I838" s="6"/>
      <c r="J838" s="6"/>
      <c r="K838" s="6"/>
      <c r="L838" s="6"/>
      <c r="M838" s="6"/>
      <c r="N838" s="6"/>
      <c r="O838" s="6"/>
      <c r="P838" s="6"/>
    </row>
    <row r="839" spans="1:16" ht="14.25" customHeight="1" x14ac:dyDescent="0.25">
      <c r="A839" s="6"/>
      <c r="B839" s="6"/>
      <c r="C839" s="6"/>
      <c r="D839" s="6"/>
      <c r="E839" s="6"/>
      <c r="F839" s="6"/>
      <c r="G839" s="6"/>
      <c r="H839" s="6"/>
      <c r="I839" s="6"/>
      <c r="J839" s="6"/>
      <c r="K839" s="6"/>
      <c r="L839" s="6"/>
      <c r="M839" s="6"/>
      <c r="N839" s="6"/>
      <c r="O839" s="6"/>
      <c r="P839" s="6"/>
    </row>
    <row r="840" spans="1:16" ht="14.25" customHeight="1" x14ac:dyDescent="0.25">
      <c r="A840" s="6"/>
      <c r="B840" s="6"/>
      <c r="C840" s="6"/>
      <c r="D840" s="6"/>
      <c r="E840" s="6"/>
      <c r="F840" s="6"/>
      <c r="G840" s="6"/>
      <c r="H840" s="6"/>
      <c r="I840" s="6"/>
      <c r="J840" s="6"/>
      <c r="K840" s="6"/>
      <c r="L840" s="6"/>
      <c r="M840" s="6"/>
      <c r="N840" s="6"/>
      <c r="O840" s="6"/>
      <c r="P840" s="6"/>
    </row>
    <row r="841" spans="1:16" ht="14.25" customHeight="1" x14ac:dyDescent="0.25">
      <c r="A841" s="6"/>
      <c r="B841" s="6"/>
      <c r="C841" s="6"/>
      <c r="D841" s="6"/>
      <c r="E841" s="6"/>
      <c r="F841" s="6"/>
      <c r="G841" s="6"/>
      <c r="H841" s="6"/>
      <c r="I841" s="6"/>
      <c r="J841" s="6"/>
      <c r="K841" s="6"/>
      <c r="L841" s="6"/>
      <c r="M841" s="6"/>
      <c r="N841" s="6"/>
      <c r="O841" s="6"/>
      <c r="P841" s="6"/>
    </row>
    <row r="842" spans="1:16" ht="14.25" customHeight="1" x14ac:dyDescent="0.25">
      <c r="A842" s="6"/>
      <c r="B842" s="6"/>
      <c r="C842" s="6"/>
      <c r="D842" s="6"/>
      <c r="E842" s="6"/>
      <c r="F842" s="6"/>
      <c r="G842" s="6"/>
      <c r="H842" s="6"/>
      <c r="I842" s="6"/>
      <c r="J842" s="6"/>
      <c r="K842" s="6"/>
      <c r="L842" s="6"/>
      <c r="M842" s="6"/>
      <c r="N842" s="6"/>
      <c r="O842" s="6"/>
      <c r="P842" s="6"/>
    </row>
    <row r="843" spans="1:16" ht="14.25" customHeight="1" x14ac:dyDescent="0.25">
      <c r="A843" s="6"/>
      <c r="B843" s="6"/>
      <c r="C843" s="6"/>
      <c r="D843" s="6"/>
      <c r="E843" s="6"/>
      <c r="F843" s="6"/>
      <c r="G843" s="6"/>
      <c r="H843" s="6"/>
      <c r="I843" s="6"/>
      <c r="J843" s="6"/>
      <c r="K843" s="6"/>
      <c r="L843" s="6"/>
      <c r="M843" s="6"/>
      <c r="N843" s="6"/>
      <c r="O843" s="6"/>
      <c r="P843" s="6"/>
    </row>
    <row r="844" spans="1:16" ht="14.25" customHeight="1" x14ac:dyDescent="0.25">
      <c r="A844" s="6"/>
      <c r="B844" s="6"/>
      <c r="C844" s="6"/>
      <c r="D844" s="6"/>
      <c r="E844" s="6"/>
      <c r="F844" s="6"/>
      <c r="G844" s="6"/>
      <c r="H844" s="6"/>
      <c r="I844" s="6"/>
      <c r="J844" s="6"/>
      <c r="K844" s="6"/>
      <c r="L844" s="6"/>
      <c r="M844" s="6"/>
      <c r="N844" s="6"/>
      <c r="O844" s="6"/>
      <c r="P844" s="6"/>
    </row>
    <row r="845" spans="1:16" ht="14.25" customHeight="1" x14ac:dyDescent="0.25">
      <c r="A845" s="6"/>
      <c r="B845" s="6"/>
      <c r="C845" s="6"/>
      <c r="D845" s="6"/>
      <c r="E845" s="6"/>
      <c r="F845" s="6"/>
      <c r="G845" s="6"/>
      <c r="H845" s="6"/>
      <c r="I845" s="6"/>
      <c r="J845" s="6"/>
      <c r="K845" s="6"/>
      <c r="L845" s="6"/>
      <c r="M845" s="6"/>
      <c r="N845" s="6"/>
      <c r="O845" s="6"/>
      <c r="P845" s="6"/>
    </row>
    <row r="846" spans="1:16" ht="14.25" customHeight="1" x14ac:dyDescent="0.25">
      <c r="A846" s="6"/>
      <c r="B846" s="6"/>
      <c r="C846" s="6"/>
      <c r="D846" s="6"/>
      <c r="E846" s="6"/>
      <c r="F846" s="6"/>
      <c r="G846" s="6"/>
      <c r="H846" s="6"/>
      <c r="I846" s="6"/>
      <c r="J846" s="6"/>
      <c r="K846" s="6"/>
      <c r="L846" s="6"/>
      <c r="M846" s="6"/>
      <c r="N846" s="6"/>
      <c r="O846" s="6"/>
      <c r="P846" s="6"/>
    </row>
    <row r="847" spans="1:16" ht="14.25" customHeight="1" x14ac:dyDescent="0.25">
      <c r="A847" s="6"/>
      <c r="B847" s="6"/>
      <c r="C847" s="6"/>
      <c r="D847" s="6"/>
      <c r="E847" s="6"/>
      <c r="F847" s="6"/>
      <c r="G847" s="6"/>
      <c r="H847" s="6"/>
      <c r="I847" s="6"/>
      <c r="J847" s="6"/>
      <c r="K847" s="6"/>
      <c r="L847" s="6"/>
      <c r="M847" s="6"/>
      <c r="N847" s="6"/>
      <c r="O847" s="6"/>
      <c r="P847" s="6"/>
    </row>
    <row r="848" spans="1:16" ht="14.25" customHeight="1" x14ac:dyDescent="0.25">
      <c r="A848" s="6"/>
      <c r="B848" s="6"/>
      <c r="C848" s="6"/>
      <c r="D848" s="6"/>
      <c r="E848" s="6"/>
      <c r="F848" s="6"/>
      <c r="G848" s="6"/>
      <c r="H848" s="6"/>
      <c r="I848" s="6"/>
      <c r="J848" s="6"/>
      <c r="K848" s="6"/>
      <c r="L848" s="6"/>
      <c r="M848" s="6"/>
      <c r="N848" s="6"/>
      <c r="O848" s="6"/>
      <c r="P848" s="6"/>
    </row>
    <row r="849" spans="1:16" ht="14.25" customHeight="1" x14ac:dyDescent="0.25">
      <c r="A849" s="6"/>
      <c r="B849" s="6"/>
      <c r="C849" s="6"/>
      <c r="D849" s="6"/>
      <c r="E849" s="6"/>
      <c r="F849" s="6"/>
      <c r="G849" s="6"/>
      <c r="H849" s="6"/>
      <c r="I849" s="6"/>
      <c r="J849" s="6"/>
      <c r="K849" s="6"/>
      <c r="L849" s="6"/>
      <c r="M849" s="6"/>
      <c r="N849" s="6"/>
      <c r="O849" s="6"/>
      <c r="P849" s="6"/>
    </row>
    <row r="850" spans="1:16" ht="14.25" customHeight="1" x14ac:dyDescent="0.25">
      <c r="A850" s="6"/>
      <c r="B850" s="6"/>
      <c r="C850" s="6"/>
      <c r="D850" s="6"/>
      <c r="E850" s="6"/>
      <c r="F850" s="6"/>
      <c r="G850" s="6"/>
      <c r="H850" s="6"/>
      <c r="I850" s="6"/>
      <c r="J850" s="6"/>
      <c r="K850" s="6"/>
      <c r="L850" s="6"/>
      <c r="M850" s="6"/>
      <c r="N850" s="6"/>
      <c r="O850" s="6"/>
      <c r="P850" s="6"/>
    </row>
    <row r="851" spans="1:16" ht="14.25" customHeight="1" x14ac:dyDescent="0.25">
      <c r="A851" s="6"/>
      <c r="B851" s="6"/>
      <c r="C851" s="6"/>
      <c r="D851" s="6"/>
      <c r="E851" s="6"/>
      <c r="F851" s="6"/>
      <c r="G851" s="6"/>
      <c r="H851" s="6"/>
      <c r="I851" s="6"/>
      <c r="J851" s="6"/>
      <c r="K851" s="6"/>
      <c r="L851" s="6"/>
      <c r="M851" s="6"/>
      <c r="N851" s="6"/>
      <c r="O851" s="6"/>
      <c r="P851" s="6"/>
    </row>
    <row r="852" spans="1:16" ht="14.25" customHeight="1" x14ac:dyDescent="0.25">
      <c r="A852" s="6"/>
      <c r="B852" s="6"/>
      <c r="C852" s="6"/>
      <c r="D852" s="6"/>
      <c r="E852" s="6"/>
      <c r="F852" s="6"/>
      <c r="G852" s="6"/>
      <c r="H852" s="6"/>
      <c r="I852" s="6"/>
      <c r="J852" s="6"/>
      <c r="K852" s="6"/>
      <c r="L852" s="6"/>
      <c r="M852" s="6"/>
      <c r="N852" s="6"/>
      <c r="O852" s="6"/>
      <c r="P852" s="6"/>
    </row>
    <row r="853" spans="1:16" ht="14.25" customHeight="1" x14ac:dyDescent="0.25">
      <c r="A853" s="6"/>
      <c r="B853" s="6"/>
      <c r="C853" s="6"/>
      <c r="D853" s="6"/>
      <c r="E853" s="6"/>
      <c r="F853" s="6"/>
      <c r="G853" s="6"/>
      <c r="H853" s="6"/>
      <c r="I853" s="6"/>
      <c r="J853" s="6"/>
      <c r="K853" s="6"/>
      <c r="L853" s="6"/>
      <c r="M853" s="6"/>
      <c r="N853" s="6"/>
      <c r="O853" s="6"/>
      <c r="P853" s="6"/>
    </row>
    <row r="854" spans="1:16" ht="14.25" customHeight="1" x14ac:dyDescent="0.25">
      <c r="A854" s="6"/>
      <c r="B854" s="6"/>
      <c r="C854" s="6"/>
      <c r="D854" s="6"/>
      <c r="E854" s="6"/>
      <c r="F854" s="6"/>
      <c r="G854" s="6"/>
      <c r="H854" s="6"/>
      <c r="I854" s="6"/>
      <c r="J854" s="6"/>
      <c r="K854" s="6"/>
      <c r="L854" s="6"/>
      <c r="M854" s="6"/>
      <c r="N854" s="6"/>
      <c r="O854" s="6"/>
      <c r="P854" s="6"/>
    </row>
    <row r="855" spans="1:16" ht="14.25" customHeight="1" x14ac:dyDescent="0.25">
      <c r="A855" s="6"/>
      <c r="B855" s="6"/>
      <c r="C855" s="6"/>
      <c r="D855" s="6"/>
      <c r="E855" s="6"/>
      <c r="F855" s="6"/>
      <c r="G855" s="6"/>
      <c r="H855" s="6"/>
      <c r="I855" s="6"/>
      <c r="J855" s="6"/>
      <c r="K855" s="6"/>
      <c r="L855" s="6"/>
      <c r="M855" s="6"/>
      <c r="N855" s="6"/>
      <c r="O855" s="6"/>
      <c r="P855" s="6"/>
    </row>
    <row r="856" spans="1:16" ht="14.25" customHeight="1" x14ac:dyDescent="0.25">
      <c r="A856" s="6"/>
      <c r="B856" s="6"/>
      <c r="C856" s="6"/>
      <c r="D856" s="6"/>
      <c r="E856" s="6"/>
      <c r="F856" s="6"/>
      <c r="G856" s="6"/>
      <c r="H856" s="6"/>
      <c r="I856" s="6"/>
      <c r="J856" s="6"/>
      <c r="K856" s="6"/>
      <c r="L856" s="6"/>
      <c r="M856" s="6"/>
      <c r="N856" s="6"/>
      <c r="O856" s="6"/>
      <c r="P856" s="6"/>
    </row>
    <row r="857" spans="1:16" ht="14.25" customHeight="1" x14ac:dyDescent="0.25">
      <c r="A857" s="6"/>
      <c r="B857" s="6"/>
      <c r="C857" s="6"/>
      <c r="D857" s="6"/>
      <c r="E857" s="6"/>
      <c r="F857" s="6"/>
      <c r="G857" s="6"/>
      <c r="H857" s="6"/>
      <c r="I857" s="6"/>
      <c r="J857" s="6"/>
      <c r="K857" s="6"/>
      <c r="L857" s="6"/>
      <c r="M857" s="6"/>
      <c r="N857" s="6"/>
      <c r="O857" s="6"/>
      <c r="P857" s="6"/>
    </row>
    <row r="858" spans="1:16" ht="14.25" customHeight="1" x14ac:dyDescent="0.25">
      <c r="A858" s="6"/>
      <c r="B858" s="6"/>
      <c r="C858" s="6"/>
      <c r="D858" s="6"/>
      <c r="E858" s="6"/>
      <c r="F858" s="6"/>
      <c r="G858" s="6"/>
      <c r="H858" s="6"/>
      <c r="I858" s="6"/>
      <c r="J858" s="6"/>
      <c r="K858" s="6"/>
      <c r="L858" s="6"/>
      <c r="M858" s="6"/>
      <c r="N858" s="6"/>
      <c r="O858" s="6"/>
      <c r="P858" s="6"/>
    </row>
    <row r="859" spans="1:16" ht="14.25" customHeight="1" x14ac:dyDescent="0.25">
      <c r="A859" s="6"/>
      <c r="B859" s="6"/>
      <c r="C859" s="6"/>
      <c r="D859" s="6"/>
      <c r="E859" s="6"/>
      <c r="F859" s="6"/>
      <c r="G859" s="6"/>
      <c r="H859" s="6"/>
      <c r="I859" s="6"/>
      <c r="J859" s="6"/>
      <c r="K859" s="6"/>
      <c r="L859" s="6"/>
      <c r="M859" s="6"/>
      <c r="N859" s="6"/>
      <c r="O859" s="6"/>
      <c r="P859" s="6"/>
    </row>
    <row r="860" spans="1:16" ht="14.25" customHeight="1" x14ac:dyDescent="0.25">
      <c r="A860" s="6"/>
      <c r="B860" s="6"/>
      <c r="C860" s="6"/>
      <c r="D860" s="6"/>
      <c r="E860" s="6"/>
      <c r="F860" s="6"/>
      <c r="G860" s="6"/>
      <c r="H860" s="6"/>
      <c r="I860" s="6"/>
      <c r="J860" s="6"/>
      <c r="K860" s="6"/>
      <c r="L860" s="6"/>
      <c r="M860" s="6"/>
      <c r="N860" s="6"/>
      <c r="O860" s="6"/>
      <c r="P860" s="6"/>
    </row>
    <row r="861" spans="1:16" ht="14.25" customHeight="1" x14ac:dyDescent="0.25">
      <c r="A861" s="6"/>
      <c r="B861" s="6"/>
      <c r="C861" s="6"/>
      <c r="D861" s="6"/>
      <c r="E861" s="6"/>
      <c r="F861" s="6"/>
      <c r="G861" s="6"/>
      <c r="H861" s="6"/>
      <c r="I861" s="6"/>
      <c r="J861" s="6"/>
      <c r="K861" s="6"/>
      <c r="L861" s="6"/>
      <c r="M861" s="6"/>
      <c r="N861" s="6"/>
      <c r="O861" s="6"/>
      <c r="P861" s="6"/>
    </row>
    <row r="862" spans="1:16" ht="14.25" customHeight="1" x14ac:dyDescent="0.25">
      <c r="A862" s="6"/>
      <c r="B862" s="6"/>
      <c r="C862" s="6"/>
      <c r="D862" s="6"/>
      <c r="E862" s="6"/>
      <c r="F862" s="6"/>
      <c r="G862" s="6"/>
      <c r="H862" s="6"/>
      <c r="I862" s="6"/>
      <c r="J862" s="6"/>
      <c r="K862" s="6"/>
      <c r="L862" s="6"/>
      <c r="M862" s="6"/>
      <c r="N862" s="6"/>
      <c r="O862" s="6"/>
      <c r="P862" s="6"/>
    </row>
    <row r="863" spans="1:16" ht="14.25" customHeight="1" x14ac:dyDescent="0.25">
      <c r="A863" s="6"/>
      <c r="B863" s="6"/>
      <c r="C863" s="6"/>
      <c r="D863" s="6"/>
      <c r="E863" s="6"/>
      <c r="F863" s="6"/>
      <c r="G863" s="6"/>
      <c r="H863" s="6"/>
      <c r="I863" s="6"/>
      <c r="J863" s="6"/>
      <c r="K863" s="6"/>
      <c r="L863" s="6"/>
      <c r="M863" s="6"/>
      <c r="N863" s="6"/>
      <c r="O863" s="6"/>
      <c r="P863" s="6"/>
    </row>
    <row r="864" spans="1:16" ht="14.25" customHeight="1" x14ac:dyDescent="0.25">
      <c r="A864" s="6"/>
      <c r="B864" s="6"/>
      <c r="C864" s="6"/>
      <c r="D864" s="6"/>
      <c r="E864" s="6"/>
      <c r="F864" s="6"/>
      <c r="G864" s="6"/>
      <c r="H864" s="6"/>
      <c r="I864" s="6"/>
      <c r="J864" s="6"/>
      <c r="K864" s="6"/>
      <c r="L864" s="6"/>
      <c r="M864" s="6"/>
      <c r="N864" s="6"/>
      <c r="O864" s="6"/>
      <c r="P864" s="6"/>
    </row>
    <row r="865" spans="1:16" ht="14.25" customHeight="1" x14ac:dyDescent="0.25">
      <c r="A865" s="6"/>
      <c r="B865" s="6"/>
      <c r="C865" s="6"/>
      <c r="D865" s="6"/>
      <c r="E865" s="6"/>
      <c r="F865" s="6"/>
      <c r="G865" s="6"/>
      <c r="H865" s="6"/>
      <c r="I865" s="6"/>
      <c r="J865" s="6"/>
      <c r="K865" s="6"/>
      <c r="L865" s="6"/>
      <c r="M865" s="6"/>
      <c r="N865" s="6"/>
      <c r="O865" s="6"/>
      <c r="P865" s="6"/>
    </row>
    <row r="866" spans="1:16" ht="14.25" customHeight="1" x14ac:dyDescent="0.25">
      <c r="A866" s="6"/>
      <c r="B866" s="6"/>
      <c r="C866" s="6"/>
      <c r="D866" s="6"/>
      <c r="E866" s="6"/>
      <c r="F866" s="6"/>
      <c r="G866" s="6"/>
      <c r="H866" s="6"/>
      <c r="I866" s="6"/>
      <c r="J866" s="6"/>
      <c r="K866" s="6"/>
      <c r="L866" s="6"/>
      <c r="M866" s="6"/>
      <c r="N866" s="6"/>
      <c r="O866" s="6"/>
      <c r="P866" s="6"/>
    </row>
    <row r="867" spans="1:16" ht="14.25" customHeight="1" x14ac:dyDescent="0.25">
      <c r="A867" s="6"/>
      <c r="B867" s="6"/>
      <c r="C867" s="6"/>
      <c r="D867" s="6"/>
      <c r="E867" s="6"/>
      <c r="F867" s="6"/>
      <c r="G867" s="6"/>
      <c r="H867" s="6"/>
      <c r="I867" s="6"/>
      <c r="J867" s="6"/>
      <c r="K867" s="6"/>
      <c r="L867" s="6"/>
      <c r="M867" s="6"/>
      <c r="N867" s="6"/>
      <c r="O867" s="6"/>
      <c r="P867" s="6"/>
    </row>
    <row r="868" spans="1:16" ht="14.25" customHeight="1" x14ac:dyDescent="0.25">
      <c r="A868" s="6"/>
      <c r="B868" s="6"/>
      <c r="C868" s="6"/>
      <c r="D868" s="6"/>
      <c r="E868" s="6"/>
      <c r="F868" s="6"/>
      <c r="G868" s="6"/>
      <c r="H868" s="6"/>
      <c r="I868" s="6"/>
      <c r="J868" s="6"/>
      <c r="K868" s="6"/>
      <c r="L868" s="6"/>
      <c r="M868" s="6"/>
      <c r="N868" s="6"/>
      <c r="O868" s="6"/>
      <c r="P868" s="6"/>
    </row>
    <row r="869" spans="1:16" ht="14.25" customHeight="1" x14ac:dyDescent="0.25">
      <c r="A869" s="6"/>
      <c r="B869" s="6"/>
      <c r="C869" s="6"/>
      <c r="D869" s="6"/>
      <c r="E869" s="6"/>
      <c r="F869" s="6"/>
      <c r="G869" s="6"/>
      <c r="H869" s="6"/>
      <c r="I869" s="6"/>
      <c r="J869" s="6"/>
      <c r="K869" s="6"/>
      <c r="L869" s="6"/>
      <c r="M869" s="6"/>
      <c r="N869" s="6"/>
      <c r="O869" s="6"/>
      <c r="P869" s="6"/>
    </row>
    <row r="870" spans="1:16" ht="14.25" customHeight="1" x14ac:dyDescent="0.25">
      <c r="A870" s="6"/>
      <c r="B870" s="6"/>
      <c r="C870" s="6"/>
      <c r="D870" s="6"/>
      <c r="E870" s="6"/>
      <c r="F870" s="6"/>
      <c r="G870" s="6"/>
      <c r="H870" s="6"/>
      <c r="I870" s="6"/>
      <c r="J870" s="6"/>
      <c r="K870" s="6"/>
      <c r="L870" s="6"/>
      <c r="M870" s="6"/>
      <c r="N870" s="6"/>
      <c r="O870" s="6"/>
      <c r="P870" s="6"/>
    </row>
    <row r="871" spans="1:16" ht="14.25" customHeight="1" x14ac:dyDescent="0.25">
      <c r="A871" s="6"/>
      <c r="B871" s="6"/>
      <c r="C871" s="6"/>
      <c r="D871" s="6"/>
      <c r="E871" s="6"/>
      <c r="F871" s="6"/>
      <c r="G871" s="6"/>
      <c r="H871" s="6"/>
      <c r="I871" s="6"/>
      <c r="J871" s="6"/>
      <c r="K871" s="6"/>
      <c r="L871" s="6"/>
      <c r="M871" s="6"/>
      <c r="N871" s="6"/>
      <c r="O871" s="6"/>
      <c r="P871" s="6"/>
    </row>
    <row r="872" spans="1:16" ht="14.25" customHeight="1" x14ac:dyDescent="0.25">
      <c r="A872" s="6"/>
      <c r="B872" s="6"/>
      <c r="C872" s="6"/>
      <c r="D872" s="6"/>
      <c r="E872" s="6"/>
      <c r="F872" s="6"/>
      <c r="G872" s="6"/>
      <c r="H872" s="6"/>
      <c r="I872" s="6"/>
      <c r="J872" s="6"/>
      <c r="K872" s="6"/>
      <c r="L872" s="6"/>
      <c r="M872" s="6"/>
      <c r="N872" s="6"/>
      <c r="O872" s="6"/>
      <c r="P872" s="6"/>
    </row>
    <row r="873" spans="1:16" ht="14.25" customHeight="1" x14ac:dyDescent="0.25">
      <c r="A873" s="6"/>
      <c r="B873" s="6"/>
      <c r="C873" s="6"/>
      <c r="D873" s="6"/>
      <c r="E873" s="6"/>
      <c r="F873" s="6"/>
      <c r="G873" s="6"/>
      <c r="H873" s="6"/>
      <c r="I873" s="6"/>
      <c r="J873" s="6"/>
      <c r="K873" s="6"/>
      <c r="L873" s="6"/>
      <c r="M873" s="6"/>
      <c r="N873" s="6"/>
      <c r="O873" s="6"/>
      <c r="P873" s="6"/>
    </row>
    <row r="874" spans="1:16" ht="14.25" customHeight="1" x14ac:dyDescent="0.25">
      <c r="A874" s="6"/>
      <c r="B874" s="6"/>
      <c r="C874" s="6"/>
      <c r="D874" s="6"/>
      <c r="E874" s="6"/>
      <c r="F874" s="6"/>
      <c r="G874" s="6"/>
      <c r="H874" s="6"/>
      <c r="I874" s="6"/>
      <c r="J874" s="6"/>
      <c r="K874" s="6"/>
      <c r="L874" s="6"/>
      <c r="M874" s="6"/>
      <c r="N874" s="6"/>
      <c r="O874" s="6"/>
      <c r="P874" s="6"/>
    </row>
    <row r="875" spans="1:16" ht="14.25" customHeight="1" x14ac:dyDescent="0.25">
      <c r="A875" s="6"/>
      <c r="B875" s="6"/>
      <c r="C875" s="6"/>
      <c r="D875" s="6"/>
      <c r="E875" s="6"/>
      <c r="F875" s="6"/>
      <c r="G875" s="6"/>
      <c r="H875" s="6"/>
      <c r="I875" s="6"/>
      <c r="J875" s="6"/>
      <c r="K875" s="6"/>
      <c r="L875" s="6"/>
      <c r="M875" s="6"/>
      <c r="N875" s="6"/>
      <c r="O875" s="6"/>
      <c r="P875" s="6"/>
    </row>
    <row r="876" spans="1:16" ht="14.25" customHeight="1" x14ac:dyDescent="0.25">
      <c r="A876" s="6"/>
      <c r="B876" s="6"/>
      <c r="C876" s="6"/>
      <c r="D876" s="6"/>
      <c r="E876" s="6"/>
      <c r="F876" s="6"/>
      <c r="G876" s="6"/>
      <c r="H876" s="6"/>
      <c r="I876" s="6"/>
      <c r="J876" s="6"/>
      <c r="K876" s="6"/>
      <c r="L876" s="6"/>
      <c r="M876" s="6"/>
      <c r="N876" s="6"/>
      <c r="O876" s="6"/>
      <c r="P876" s="6"/>
    </row>
    <row r="877" spans="1:16" ht="14.25" customHeight="1" x14ac:dyDescent="0.25">
      <c r="A877" s="6"/>
      <c r="B877" s="6"/>
      <c r="C877" s="6"/>
      <c r="D877" s="6"/>
      <c r="E877" s="6"/>
      <c r="F877" s="6"/>
      <c r="G877" s="6"/>
      <c r="H877" s="6"/>
      <c r="I877" s="6"/>
      <c r="J877" s="6"/>
      <c r="K877" s="6"/>
      <c r="L877" s="6"/>
      <c r="M877" s="6"/>
      <c r="N877" s="6"/>
      <c r="O877" s="6"/>
      <c r="P877" s="6"/>
    </row>
    <row r="878" spans="1:16" ht="14.25" customHeight="1" x14ac:dyDescent="0.25">
      <c r="A878" s="6"/>
      <c r="B878" s="6"/>
      <c r="C878" s="6"/>
      <c r="D878" s="6"/>
      <c r="E878" s="6"/>
      <c r="F878" s="6"/>
      <c r="G878" s="6"/>
      <c r="H878" s="6"/>
      <c r="I878" s="6"/>
      <c r="J878" s="6"/>
      <c r="K878" s="6"/>
      <c r="L878" s="6"/>
      <c r="M878" s="6"/>
      <c r="N878" s="6"/>
      <c r="O878" s="6"/>
      <c r="P878" s="6"/>
    </row>
    <row r="879" spans="1:16" ht="14.25" customHeight="1" x14ac:dyDescent="0.25">
      <c r="A879" s="6"/>
      <c r="B879" s="6"/>
      <c r="C879" s="6"/>
      <c r="D879" s="6"/>
      <c r="E879" s="6"/>
      <c r="F879" s="6"/>
      <c r="G879" s="6"/>
      <c r="H879" s="6"/>
      <c r="I879" s="6"/>
      <c r="J879" s="6"/>
      <c r="K879" s="6"/>
      <c r="L879" s="6"/>
      <c r="M879" s="6"/>
      <c r="N879" s="6"/>
      <c r="O879" s="6"/>
      <c r="P879" s="6"/>
    </row>
    <row r="880" spans="1:16" ht="14.25" customHeight="1" x14ac:dyDescent="0.25">
      <c r="A880" s="6"/>
      <c r="B880" s="6"/>
      <c r="C880" s="6"/>
      <c r="D880" s="6"/>
      <c r="E880" s="6"/>
      <c r="F880" s="6"/>
      <c r="G880" s="6"/>
      <c r="H880" s="6"/>
      <c r="I880" s="6"/>
      <c r="J880" s="6"/>
      <c r="K880" s="6"/>
      <c r="L880" s="6"/>
      <c r="M880" s="6"/>
      <c r="N880" s="6"/>
      <c r="O880" s="6"/>
      <c r="P880" s="6"/>
    </row>
    <row r="881" spans="1:16" ht="14.25" customHeight="1" x14ac:dyDescent="0.25">
      <c r="A881" s="6"/>
      <c r="B881" s="6"/>
      <c r="C881" s="6"/>
      <c r="D881" s="6"/>
      <c r="E881" s="6"/>
      <c r="F881" s="6"/>
      <c r="G881" s="6"/>
      <c r="H881" s="6"/>
      <c r="I881" s="6"/>
      <c r="J881" s="6"/>
      <c r="K881" s="6"/>
      <c r="L881" s="6"/>
      <c r="M881" s="6"/>
      <c r="N881" s="6"/>
      <c r="O881" s="6"/>
      <c r="P881" s="6"/>
    </row>
    <row r="882" spans="1:16" ht="14.25" customHeight="1" x14ac:dyDescent="0.25">
      <c r="A882" s="6"/>
      <c r="B882" s="6"/>
      <c r="C882" s="6"/>
      <c r="D882" s="6"/>
      <c r="E882" s="6"/>
      <c r="F882" s="6"/>
      <c r="G882" s="6"/>
      <c r="H882" s="6"/>
      <c r="I882" s="6"/>
      <c r="J882" s="6"/>
      <c r="K882" s="6"/>
      <c r="L882" s="6"/>
      <c r="M882" s="6"/>
      <c r="N882" s="6"/>
      <c r="O882" s="6"/>
      <c r="P882" s="6"/>
    </row>
    <row r="883" spans="1:16" ht="14.25" customHeight="1" x14ac:dyDescent="0.25">
      <c r="A883" s="6"/>
      <c r="B883" s="6"/>
      <c r="C883" s="6"/>
      <c r="D883" s="6"/>
      <c r="E883" s="6"/>
      <c r="F883" s="6"/>
      <c r="G883" s="6"/>
      <c r="H883" s="6"/>
      <c r="I883" s="6"/>
      <c r="J883" s="6"/>
      <c r="K883" s="6"/>
      <c r="L883" s="6"/>
      <c r="M883" s="6"/>
      <c r="N883" s="6"/>
      <c r="O883" s="6"/>
      <c r="P883" s="6"/>
    </row>
    <row r="884" spans="1:16" ht="14.25" customHeight="1" x14ac:dyDescent="0.25">
      <c r="A884" s="6"/>
      <c r="B884" s="6"/>
      <c r="C884" s="6"/>
      <c r="D884" s="6"/>
      <c r="E884" s="6"/>
      <c r="F884" s="6"/>
      <c r="G884" s="6"/>
      <c r="H884" s="6"/>
      <c r="I884" s="6"/>
      <c r="J884" s="6"/>
      <c r="K884" s="6"/>
      <c r="L884" s="6"/>
      <c r="M884" s="6"/>
      <c r="N884" s="6"/>
      <c r="O884" s="6"/>
      <c r="P884" s="6"/>
    </row>
    <row r="885" spans="1:16" ht="14.25" customHeight="1" x14ac:dyDescent="0.25">
      <c r="A885" s="6"/>
      <c r="B885" s="6"/>
      <c r="C885" s="6"/>
      <c r="D885" s="6"/>
      <c r="E885" s="6"/>
      <c r="F885" s="6"/>
      <c r="G885" s="6"/>
      <c r="H885" s="6"/>
      <c r="I885" s="6"/>
      <c r="J885" s="6"/>
      <c r="K885" s="6"/>
      <c r="L885" s="6"/>
      <c r="M885" s="6"/>
      <c r="N885" s="6"/>
      <c r="O885" s="6"/>
      <c r="P885" s="6"/>
    </row>
    <row r="886" spans="1:16" ht="14.25" customHeight="1" x14ac:dyDescent="0.25">
      <c r="A886" s="6"/>
      <c r="B886" s="6"/>
      <c r="C886" s="6"/>
      <c r="D886" s="6"/>
      <c r="E886" s="6"/>
      <c r="F886" s="6"/>
      <c r="G886" s="6"/>
      <c r="H886" s="6"/>
      <c r="I886" s="6"/>
      <c r="J886" s="6"/>
      <c r="K886" s="6"/>
      <c r="L886" s="6"/>
      <c r="M886" s="6"/>
      <c r="N886" s="6"/>
      <c r="O886" s="6"/>
      <c r="P886" s="6"/>
    </row>
    <row r="887" spans="1:16" ht="14.25" customHeight="1" x14ac:dyDescent="0.25">
      <c r="A887" s="6"/>
      <c r="B887" s="6"/>
      <c r="C887" s="6"/>
      <c r="D887" s="6"/>
      <c r="E887" s="6"/>
      <c r="F887" s="6"/>
      <c r="G887" s="6"/>
      <c r="H887" s="6"/>
      <c r="I887" s="6"/>
      <c r="J887" s="6"/>
      <c r="K887" s="6"/>
      <c r="L887" s="6"/>
      <c r="M887" s="6"/>
      <c r="N887" s="6"/>
      <c r="O887" s="6"/>
      <c r="P887" s="6"/>
    </row>
    <row r="888" spans="1:16" ht="14.25" customHeight="1" x14ac:dyDescent="0.25">
      <c r="A888" s="6"/>
      <c r="B888" s="6"/>
      <c r="C888" s="6"/>
      <c r="D888" s="6"/>
      <c r="E888" s="6"/>
      <c r="F888" s="6"/>
      <c r="G888" s="6"/>
      <c r="H888" s="6"/>
      <c r="I888" s="6"/>
      <c r="J888" s="6"/>
      <c r="K888" s="6"/>
      <c r="L888" s="6"/>
      <c r="M888" s="6"/>
      <c r="N888" s="6"/>
      <c r="O888" s="6"/>
      <c r="P888" s="6"/>
    </row>
    <row r="889" spans="1:16" ht="14.25" customHeight="1" x14ac:dyDescent="0.25">
      <c r="A889" s="6"/>
      <c r="B889" s="6"/>
      <c r="C889" s="6"/>
      <c r="D889" s="6"/>
      <c r="E889" s="6"/>
      <c r="F889" s="6"/>
      <c r="G889" s="6"/>
      <c r="H889" s="6"/>
      <c r="I889" s="6"/>
      <c r="J889" s="6"/>
      <c r="K889" s="6"/>
      <c r="L889" s="6"/>
      <c r="M889" s="6"/>
      <c r="N889" s="6"/>
      <c r="O889" s="6"/>
      <c r="P889" s="6"/>
    </row>
    <row r="890" spans="1:16" ht="14.25" customHeight="1" x14ac:dyDescent="0.25">
      <c r="A890" s="6"/>
      <c r="B890" s="6"/>
      <c r="C890" s="6"/>
      <c r="D890" s="6"/>
      <c r="E890" s="6"/>
      <c r="F890" s="6"/>
      <c r="G890" s="6"/>
      <c r="H890" s="6"/>
      <c r="I890" s="6"/>
      <c r="J890" s="6"/>
      <c r="K890" s="6"/>
      <c r="L890" s="6"/>
      <c r="M890" s="6"/>
      <c r="N890" s="6"/>
      <c r="O890" s="6"/>
      <c r="P890" s="6"/>
    </row>
    <row r="891" spans="1:16" ht="14.25" customHeight="1" x14ac:dyDescent="0.25">
      <c r="A891" s="6"/>
      <c r="B891" s="6"/>
      <c r="C891" s="6"/>
      <c r="D891" s="6"/>
      <c r="E891" s="6"/>
      <c r="F891" s="6"/>
      <c r="G891" s="6"/>
      <c r="H891" s="6"/>
      <c r="I891" s="6"/>
      <c r="J891" s="6"/>
      <c r="K891" s="6"/>
      <c r="L891" s="6"/>
      <c r="M891" s="6"/>
      <c r="N891" s="6"/>
      <c r="O891" s="6"/>
      <c r="P891" s="6"/>
    </row>
    <row r="892" spans="1:16" ht="14.25" customHeight="1" x14ac:dyDescent="0.25">
      <c r="A892" s="6"/>
      <c r="B892" s="6"/>
      <c r="C892" s="6"/>
      <c r="D892" s="6"/>
      <c r="E892" s="6"/>
      <c r="F892" s="6"/>
      <c r="G892" s="6"/>
      <c r="H892" s="6"/>
      <c r="I892" s="6"/>
      <c r="J892" s="6"/>
      <c r="K892" s="6"/>
      <c r="L892" s="6"/>
      <c r="M892" s="6"/>
      <c r="N892" s="6"/>
      <c r="O892" s="6"/>
      <c r="P892" s="6"/>
    </row>
    <row r="893" spans="1:16" ht="14.25" customHeight="1" x14ac:dyDescent="0.25">
      <c r="A893" s="6"/>
      <c r="B893" s="6"/>
      <c r="C893" s="6"/>
      <c r="D893" s="6"/>
      <c r="E893" s="6"/>
      <c r="F893" s="6"/>
      <c r="G893" s="6"/>
      <c r="H893" s="6"/>
      <c r="I893" s="6"/>
      <c r="J893" s="6"/>
      <c r="K893" s="6"/>
      <c r="L893" s="6"/>
      <c r="M893" s="6"/>
      <c r="N893" s="6"/>
      <c r="O893" s="6"/>
      <c r="P893" s="6"/>
    </row>
    <row r="894" spans="1:16" ht="14.25" customHeight="1" x14ac:dyDescent="0.25">
      <c r="A894" s="6"/>
      <c r="B894" s="6"/>
      <c r="C894" s="6"/>
      <c r="D894" s="6"/>
      <c r="E894" s="6"/>
      <c r="F894" s="6"/>
      <c r="G894" s="6"/>
      <c r="H894" s="6"/>
      <c r="I894" s="6"/>
      <c r="J894" s="6"/>
      <c r="K894" s="6"/>
      <c r="L894" s="6"/>
      <c r="M894" s="6"/>
      <c r="N894" s="6"/>
      <c r="O894" s="6"/>
      <c r="P894" s="6"/>
    </row>
    <row r="895" spans="1:16" ht="14.25" customHeight="1" x14ac:dyDescent="0.25">
      <c r="A895" s="6"/>
      <c r="B895" s="6"/>
      <c r="C895" s="6"/>
      <c r="D895" s="6"/>
      <c r="E895" s="6"/>
      <c r="F895" s="6"/>
      <c r="G895" s="6"/>
      <c r="H895" s="6"/>
      <c r="I895" s="6"/>
      <c r="J895" s="6"/>
      <c r="K895" s="6"/>
      <c r="L895" s="6"/>
      <c r="M895" s="6"/>
      <c r="N895" s="6"/>
      <c r="O895" s="6"/>
      <c r="P895" s="6"/>
    </row>
    <row r="896" spans="1:16" ht="14.25" customHeight="1" x14ac:dyDescent="0.25">
      <c r="A896" s="6"/>
      <c r="B896" s="6"/>
      <c r="C896" s="6"/>
      <c r="D896" s="6"/>
      <c r="E896" s="6"/>
      <c r="F896" s="6"/>
      <c r="G896" s="6"/>
      <c r="H896" s="6"/>
      <c r="I896" s="6"/>
      <c r="J896" s="6"/>
      <c r="K896" s="6"/>
      <c r="L896" s="6"/>
      <c r="M896" s="6"/>
      <c r="N896" s="6"/>
      <c r="O896" s="6"/>
      <c r="P896" s="6"/>
    </row>
    <row r="897" spans="1:16" ht="14.25" customHeight="1" x14ac:dyDescent="0.25">
      <c r="A897" s="6"/>
      <c r="B897" s="6"/>
      <c r="C897" s="6"/>
      <c r="D897" s="6"/>
      <c r="E897" s="6"/>
      <c r="F897" s="6"/>
      <c r="G897" s="6"/>
      <c r="H897" s="6"/>
      <c r="I897" s="6"/>
      <c r="J897" s="6"/>
      <c r="K897" s="6"/>
      <c r="L897" s="6"/>
      <c r="M897" s="6"/>
      <c r="N897" s="6"/>
      <c r="O897" s="6"/>
      <c r="P897" s="6"/>
    </row>
    <row r="898" spans="1:16" ht="14.25" customHeight="1" x14ac:dyDescent="0.25">
      <c r="A898" s="6"/>
      <c r="B898" s="6"/>
      <c r="C898" s="6"/>
      <c r="D898" s="6"/>
      <c r="E898" s="6"/>
      <c r="F898" s="6"/>
      <c r="G898" s="6"/>
      <c r="H898" s="6"/>
      <c r="I898" s="6"/>
      <c r="J898" s="6"/>
      <c r="K898" s="6"/>
      <c r="L898" s="6"/>
      <c r="M898" s="6"/>
      <c r="N898" s="6"/>
      <c r="O898" s="6"/>
      <c r="P898" s="6"/>
    </row>
    <row r="899" spans="1:16" ht="14.25" customHeight="1" x14ac:dyDescent="0.25">
      <c r="A899" s="6"/>
      <c r="B899" s="6"/>
      <c r="C899" s="6"/>
      <c r="D899" s="6"/>
      <c r="E899" s="6"/>
      <c r="F899" s="6"/>
      <c r="G899" s="6"/>
      <c r="H899" s="6"/>
      <c r="I899" s="6"/>
      <c r="J899" s="6"/>
      <c r="K899" s="6"/>
      <c r="L899" s="6"/>
      <c r="M899" s="6"/>
      <c r="N899" s="6"/>
      <c r="O899" s="6"/>
      <c r="P899" s="6"/>
    </row>
    <row r="900" spans="1:16" ht="14.25" customHeight="1" x14ac:dyDescent="0.25">
      <c r="A900" s="6"/>
      <c r="B900" s="6"/>
      <c r="C900" s="6"/>
      <c r="D900" s="6"/>
      <c r="E900" s="6"/>
      <c r="F900" s="6"/>
      <c r="G900" s="6"/>
      <c r="H900" s="6"/>
      <c r="I900" s="6"/>
      <c r="J900" s="6"/>
      <c r="K900" s="6"/>
      <c r="L900" s="6"/>
      <c r="M900" s="6"/>
      <c r="N900" s="6"/>
      <c r="O900" s="6"/>
      <c r="P900" s="6"/>
    </row>
    <row r="901" spans="1:16" ht="14.25" customHeight="1" x14ac:dyDescent="0.25">
      <c r="A901" s="6"/>
      <c r="B901" s="6"/>
      <c r="C901" s="6"/>
      <c r="D901" s="6"/>
      <c r="E901" s="6"/>
      <c r="F901" s="6"/>
      <c r="G901" s="6"/>
      <c r="H901" s="6"/>
      <c r="I901" s="6"/>
      <c r="J901" s="6"/>
      <c r="K901" s="6"/>
      <c r="L901" s="6"/>
      <c r="M901" s="6"/>
      <c r="N901" s="6"/>
      <c r="O901" s="6"/>
      <c r="P901" s="6"/>
    </row>
    <row r="902" spans="1:16" ht="14.25" customHeight="1" x14ac:dyDescent="0.25">
      <c r="A902" s="6"/>
      <c r="B902" s="6"/>
      <c r="C902" s="6"/>
      <c r="D902" s="6"/>
      <c r="E902" s="6"/>
      <c r="F902" s="6"/>
      <c r="G902" s="6"/>
      <c r="H902" s="6"/>
      <c r="I902" s="6"/>
      <c r="J902" s="6"/>
      <c r="K902" s="6"/>
      <c r="L902" s="6"/>
      <c r="M902" s="6"/>
      <c r="N902" s="6"/>
      <c r="O902" s="6"/>
      <c r="P902" s="6"/>
    </row>
    <row r="903" spans="1:16" ht="14.25" customHeight="1" x14ac:dyDescent="0.25">
      <c r="A903" s="6"/>
      <c r="B903" s="6"/>
      <c r="C903" s="6"/>
      <c r="D903" s="6"/>
      <c r="E903" s="6"/>
      <c r="F903" s="6"/>
      <c r="G903" s="6"/>
      <c r="H903" s="6"/>
      <c r="I903" s="6"/>
      <c r="J903" s="6"/>
      <c r="K903" s="6"/>
      <c r="L903" s="6"/>
      <c r="M903" s="6"/>
      <c r="N903" s="6"/>
      <c r="O903" s="6"/>
      <c r="P903" s="6"/>
    </row>
    <row r="904" spans="1:16" ht="14.25" customHeight="1" x14ac:dyDescent="0.25">
      <c r="A904" s="6"/>
      <c r="B904" s="6"/>
      <c r="C904" s="6"/>
      <c r="D904" s="6"/>
      <c r="E904" s="6"/>
      <c r="F904" s="6"/>
      <c r="G904" s="6"/>
      <c r="H904" s="6"/>
      <c r="I904" s="6"/>
      <c r="J904" s="6"/>
      <c r="K904" s="6"/>
      <c r="L904" s="6"/>
      <c r="M904" s="6"/>
      <c r="N904" s="6"/>
      <c r="O904" s="6"/>
      <c r="P904" s="6"/>
    </row>
    <row r="905" spans="1:16" ht="14.25" customHeight="1" x14ac:dyDescent="0.25">
      <c r="A905" s="6"/>
      <c r="B905" s="6"/>
      <c r="C905" s="6"/>
      <c r="D905" s="6"/>
      <c r="E905" s="6"/>
      <c r="F905" s="6"/>
      <c r="G905" s="6"/>
      <c r="H905" s="6"/>
      <c r="I905" s="6"/>
      <c r="J905" s="6"/>
      <c r="K905" s="6"/>
      <c r="L905" s="6"/>
      <c r="M905" s="6"/>
      <c r="N905" s="6"/>
      <c r="O905" s="6"/>
      <c r="P905" s="6"/>
    </row>
    <row r="906" spans="1:16" ht="14.25" customHeight="1" x14ac:dyDescent="0.25">
      <c r="A906" s="6"/>
      <c r="B906" s="6"/>
      <c r="C906" s="6"/>
      <c r="D906" s="6"/>
      <c r="E906" s="6"/>
      <c r="F906" s="6"/>
      <c r="G906" s="6"/>
      <c r="H906" s="6"/>
      <c r="I906" s="6"/>
      <c r="J906" s="6"/>
      <c r="K906" s="6"/>
      <c r="L906" s="6"/>
      <c r="M906" s="6"/>
      <c r="N906" s="6"/>
      <c r="O906" s="6"/>
      <c r="P906" s="6"/>
    </row>
    <row r="907" spans="1:16" ht="14.25" customHeight="1" x14ac:dyDescent="0.25">
      <c r="A907" s="6"/>
      <c r="B907" s="6"/>
      <c r="C907" s="6"/>
      <c r="D907" s="6"/>
      <c r="E907" s="6"/>
      <c r="F907" s="6"/>
      <c r="G907" s="6"/>
      <c r="H907" s="6"/>
      <c r="I907" s="6"/>
      <c r="J907" s="6"/>
      <c r="K907" s="6"/>
      <c r="L907" s="6"/>
      <c r="M907" s="6"/>
      <c r="N907" s="6"/>
      <c r="O907" s="6"/>
      <c r="P907" s="6"/>
    </row>
    <row r="908" spans="1:16" ht="14.25" customHeight="1" x14ac:dyDescent="0.25">
      <c r="A908" s="6"/>
      <c r="B908" s="6"/>
      <c r="C908" s="6"/>
      <c r="D908" s="6"/>
      <c r="E908" s="6"/>
      <c r="F908" s="6"/>
      <c r="G908" s="6"/>
      <c r="H908" s="6"/>
      <c r="I908" s="6"/>
      <c r="J908" s="6"/>
      <c r="K908" s="6"/>
      <c r="L908" s="6"/>
      <c r="M908" s="6"/>
      <c r="N908" s="6"/>
      <c r="O908" s="6"/>
      <c r="P908" s="6"/>
    </row>
    <row r="909" spans="1:16" ht="14.25" customHeight="1" x14ac:dyDescent="0.25">
      <c r="A909" s="6"/>
      <c r="B909" s="6"/>
      <c r="C909" s="6"/>
      <c r="D909" s="6"/>
      <c r="E909" s="6"/>
      <c r="F909" s="6"/>
      <c r="G909" s="6"/>
      <c r="H909" s="6"/>
      <c r="I909" s="6"/>
      <c r="J909" s="6"/>
      <c r="K909" s="6"/>
      <c r="L909" s="6"/>
      <c r="M909" s="6"/>
      <c r="N909" s="6"/>
      <c r="O909" s="6"/>
      <c r="P909" s="6"/>
    </row>
    <row r="910" spans="1:16" ht="14.25" customHeight="1" x14ac:dyDescent="0.25">
      <c r="A910" s="6"/>
      <c r="B910" s="6"/>
      <c r="C910" s="6"/>
      <c r="D910" s="6"/>
      <c r="E910" s="6"/>
      <c r="F910" s="6"/>
      <c r="G910" s="6"/>
      <c r="H910" s="6"/>
      <c r="I910" s="6"/>
      <c r="J910" s="6"/>
      <c r="K910" s="6"/>
      <c r="L910" s="6"/>
      <c r="M910" s="6"/>
      <c r="N910" s="6"/>
      <c r="O910" s="6"/>
      <c r="P910" s="6"/>
    </row>
    <row r="911" spans="1:16" ht="14.25" customHeight="1" x14ac:dyDescent="0.25">
      <c r="A911" s="6"/>
      <c r="B911" s="6"/>
      <c r="C911" s="6"/>
      <c r="D911" s="6"/>
      <c r="E911" s="6"/>
      <c r="F911" s="6"/>
      <c r="G911" s="6"/>
      <c r="H911" s="6"/>
      <c r="I911" s="6"/>
      <c r="J911" s="6"/>
      <c r="K911" s="6"/>
      <c r="L911" s="6"/>
      <c r="M911" s="6"/>
      <c r="N911" s="6"/>
      <c r="O911" s="6"/>
      <c r="P911" s="6"/>
    </row>
    <row r="912" spans="1:16" ht="14.25" customHeight="1" x14ac:dyDescent="0.25">
      <c r="A912" s="6"/>
      <c r="B912" s="6"/>
      <c r="C912" s="6"/>
      <c r="D912" s="6"/>
      <c r="E912" s="6"/>
      <c r="F912" s="6"/>
      <c r="G912" s="6"/>
      <c r="H912" s="6"/>
      <c r="I912" s="6"/>
      <c r="J912" s="6"/>
      <c r="K912" s="6"/>
      <c r="L912" s="6"/>
      <c r="M912" s="6"/>
      <c r="N912" s="6"/>
      <c r="O912" s="6"/>
      <c r="P912" s="6"/>
    </row>
    <row r="913" spans="1:16" ht="14.25" customHeight="1" x14ac:dyDescent="0.25">
      <c r="A913" s="6"/>
      <c r="B913" s="6"/>
      <c r="C913" s="6"/>
      <c r="D913" s="6"/>
      <c r="E913" s="6"/>
      <c r="F913" s="6"/>
      <c r="G913" s="6"/>
      <c r="H913" s="6"/>
      <c r="I913" s="6"/>
      <c r="J913" s="6"/>
      <c r="K913" s="6"/>
      <c r="L913" s="6"/>
      <c r="M913" s="6"/>
      <c r="N913" s="6"/>
      <c r="O913" s="6"/>
      <c r="P913" s="6"/>
    </row>
    <row r="914" spans="1:16" ht="14.25" customHeight="1" x14ac:dyDescent="0.25">
      <c r="A914" s="6"/>
      <c r="B914" s="6"/>
      <c r="C914" s="6"/>
      <c r="D914" s="6"/>
      <c r="E914" s="6"/>
      <c r="F914" s="6"/>
      <c r="G914" s="6"/>
      <c r="H914" s="6"/>
      <c r="I914" s="6"/>
      <c r="J914" s="6"/>
      <c r="K914" s="6"/>
      <c r="L914" s="6"/>
      <c r="M914" s="6"/>
      <c r="N914" s="6"/>
      <c r="O914" s="6"/>
      <c r="P914" s="6"/>
    </row>
    <row r="915" spans="1:16" ht="14.25" customHeight="1" x14ac:dyDescent="0.25">
      <c r="A915" s="6"/>
      <c r="B915" s="6"/>
      <c r="C915" s="6"/>
      <c r="D915" s="6"/>
      <c r="E915" s="6"/>
      <c r="F915" s="6"/>
      <c r="G915" s="6"/>
      <c r="H915" s="6"/>
      <c r="I915" s="6"/>
      <c r="J915" s="6"/>
      <c r="K915" s="6"/>
      <c r="L915" s="6"/>
      <c r="M915" s="6"/>
      <c r="N915" s="6"/>
      <c r="O915" s="6"/>
      <c r="P915" s="6"/>
    </row>
    <row r="916" spans="1:16" ht="14.25" customHeight="1" x14ac:dyDescent="0.25">
      <c r="A916" s="6"/>
      <c r="B916" s="6"/>
      <c r="C916" s="6"/>
      <c r="D916" s="6"/>
      <c r="E916" s="6"/>
      <c r="F916" s="6"/>
      <c r="G916" s="6"/>
      <c r="H916" s="6"/>
      <c r="I916" s="6"/>
      <c r="J916" s="6"/>
      <c r="K916" s="6"/>
      <c r="L916" s="6"/>
      <c r="M916" s="6"/>
      <c r="N916" s="6"/>
      <c r="O916" s="6"/>
      <c r="P916" s="6"/>
    </row>
    <row r="917" spans="1:16" ht="14.25" customHeight="1" x14ac:dyDescent="0.25">
      <c r="A917" s="6"/>
      <c r="B917" s="6"/>
      <c r="C917" s="6"/>
      <c r="D917" s="6"/>
      <c r="E917" s="6"/>
      <c r="F917" s="6"/>
      <c r="G917" s="6"/>
      <c r="H917" s="6"/>
      <c r="I917" s="6"/>
      <c r="J917" s="6"/>
      <c r="K917" s="6"/>
      <c r="L917" s="6"/>
      <c r="M917" s="6"/>
      <c r="N917" s="6"/>
      <c r="O917" s="6"/>
      <c r="P917" s="6"/>
    </row>
    <row r="918" spans="1:16" ht="14.25" customHeight="1" x14ac:dyDescent="0.25">
      <c r="A918" s="6"/>
      <c r="B918" s="6"/>
      <c r="C918" s="6"/>
      <c r="D918" s="6"/>
      <c r="E918" s="6"/>
      <c r="F918" s="6"/>
      <c r="G918" s="6"/>
      <c r="H918" s="6"/>
      <c r="I918" s="6"/>
      <c r="J918" s="6"/>
      <c r="K918" s="6"/>
      <c r="L918" s="6"/>
      <c r="M918" s="6"/>
      <c r="N918" s="6"/>
      <c r="O918" s="6"/>
      <c r="P918" s="6"/>
    </row>
    <row r="919" spans="1:16" ht="14.25" customHeight="1" x14ac:dyDescent="0.25">
      <c r="A919" s="6"/>
      <c r="B919" s="6"/>
      <c r="C919" s="6"/>
      <c r="D919" s="6"/>
      <c r="E919" s="6"/>
      <c r="F919" s="6"/>
      <c r="G919" s="6"/>
      <c r="H919" s="6"/>
      <c r="I919" s="6"/>
      <c r="J919" s="6"/>
      <c r="K919" s="6"/>
      <c r="L919" s="6"/>
      <c r="M919" s="6"/>
      <c r="N919" s="6"/>
      <c r="O919" s="6"/>
      <c r="P919" s="6"/>
    </row>
    <row r="920" spans="1:16" ht="14.25" customHeight="1" x14ac:dyDescent="0.25">
      <c r="A920" s="6"/>
      <c r="B920" s="6"/>
      <c r="C920" s="6"/>
      <c r="D920" s="6"/>
      <c r="E920" s="6"/>
      <c r="F920" s="6"/>
      <c r="G920" s="6"/>
      <c r="H920" s="6"/>
      <c r="I920" s="6"/>
      <c r="J920" s="6"/>
      <c r="K920" s="6"/>
      <c r="L920" s="6"/>
      <c r="M920" s="6"/>
      <c r="N920" s="6"/>
      <c r="O920" s="6"/>
      <c r="P920" s="6"/>
    </row>
    <row r="921" spans="1:16" ht="14.25" customHeight="1" x14ac:dyDescent="0.25">
      <c r="A921" s="6"/>
      <c r="B921" s="6"/>
      <c r="C921" s="6"/>
      <c r="D921" s="6"/>
      <c r="E921" s="6"/>
      <c r="F921" s="6"/>
      <c r="G921" s="6"/>
      <c r="H921" s="6"/>
      <c r="I921" s="6"/>
      <c r="J921" s="6"/>
      <c r="K921" s="6"/>
      <c r="L921" s="6"/>
      <c r="M921" s="6"/>
      <c r="N921" s="6"/>
      <c r="O921" s="6"/>
      <c r="P921" s="6"/>
    </row>
    <row r="922" spans="1:16" ht="14.25" customHeight="1" x14ac:dyDescent="0.25">
      <c r="A922" s="6"/>
      <c r="B922" s="6"/>
      <c r="C922" s="6"/>
      <c r="D922" s="6"/>
      <c r="E922" s="6"/>
      <c r="F922" s="6"/>
      <c r="G922" s="6"/>
      <c r="H922" s="6"/>
      <c r="I922" s="6"/>
      <c r="J922" s="6"/>
      <c r="K922" s="6"/>
      <c r="L922" s="6"/>
      <c r="M922" s="6"/>
      <c r="N922" s="6"/>
      <c r="O922" s="6"/>
      <c r="P922" s="6"/>
    </row>
    <row r="923" spans="1:16" ht="14.25" customHeight="1" x14ac:dyDescent="0.25">
      <c r="A923" s="6"/>
      <c r="B923" s="6"/>
      <c r="C923" s="6"/>
      <c r="D923" s="6"/>
      <c r="E923" s="6"/>
      <c r="F923" s="6"/>
      <c r="G923" s="6"/>
      <c r="H923" s="6"/>
      <c r="I923" s="6"/>
      <c r="J923" s="6"/>
      <c r="K923" s="6"/>
      <c r="L923" s="6"/>
      <c r="M923" s="6"/>
      <c r="N923" s="6"/>
      <c r="O923" s="6"/>
      <c r="P923" s="6"/>
    </row>
    <row r="924" spans="1:16" ht="14.25" customHeight="1" x14ac:dyDescent="0.25">
      <c r="A924" s="6"/>
      <c r="B924" s="6"/>
      <c r="C924" s="6"/>
      <c r="D924" s="6"/>
      <c r="E924" s="6"/>
      <c r="F924" s="6"/>
      <c r="G924" s="6"/>
      <c r="H924" s="6"/>
      <c r="I924" s="6"/>
      <c r="J924" s="6"/>
      <c r="K924" s="6"/>
      <c r="L924" s="6"/>
      <c r="M924" s="6"/>
      <c r="N924" s="6"/>
      <c r="O924" s="6"/>
      <c r="P924" s="6"/>
    </row>
    <row r="925" spans="1:16" ht="14.25" customHeight="1" x14ac:dyDescent="0.25">
      <c r="A925" s="6"/>
      <c r="B925" s="6"/>
      <c r="C925" s="6"/>
      <c r="D925" s="6"/>
      <c r="E925" s="6"/>
      <c r="F925" s="6"/>
      <c r="G925" s="6"/>
      <c r="H925" s="6"/>
      <c r="I925" s="6"/>
      <c r="J925" s="6"/>
      <c r="K925" s="6"/>
      <c r="L925" s="6"/>
      <c r="M925" s="6"/>
      <c r="N925" s="6"/>
      <c r="O925" s="6"/>
      <c r="P925" s="6"/>
    </row>
    <row r="926" spans="1:16" ht="14.25" customHeight="1" x14ac:dyDescent="0.25">
      <c r="A926" s="6"/>
      <c r="B926" s="6"/>
      <c r="C926" s="6"/>
      <c r="D926" s="6"/>
      <c r="E926" s="6"/>
      <c r="F926" s="6"/>
      <c r="G926" s="6"/>
      <c r="H926" s="6"/>
      <c r="I926" s="6"/>
      <c r="J926" s="6"/>
      <c r="K926" s="6"/>
      <c r="L926" s="6"/>
      <c r="M926" s="6"/>
      <c r="N926" s="6"/>
      <c r="O926" s="6"/>
      <c r="P926" s="6"/>
    </row>
    <row r="927" spans="1:16" ht="14.25" customHeight="1" x14ac:dyDescent="0.25">
      <c r="A927" s="6"/>
      <c r="B927" s="6"/>
      <c r="C927" s="6"/>
      <c r="D927" s="6"/>
      <c r="E927" s="6"/>
      <c r="F927" s="6"/>
      <c r="G927" s="6"/>
      <c r="H927" s="6"/>
      <c r="I927" s="6"/>
      <c r="J927" s="6"/>
      <c r="K927" s="6"/>
      <c r="L927" s="6"/>
      <c r="M927" s="6"/>
      <c r="N927" s="6"/>
      <c r="O927" s="6"/>
      <c r="P927" s="6"/>
    </row>
    <row r="928" spans="1:16" ht="14.25" customHeight="1" x14ac:dyDescent="0.25">
      <c r="A928" s="6"/>
      <c r="B928" s="6"/>
      <c r="C928" s="6"/>
      <c r="D928" s="6"/>
      <c r="E928" s="6"/>
      <c r="F928" s="6"/>
      <c r="G928" s="6"/>
      <c r="H928" s="6"/>
      <c r="I928" s="6"/>
      <c r="J928" s="6"/>
      <c r="K928" s="6"/>
      <c r="L928" s="6"/>
      <c r="M928" s="6"/>
      <c r="N928" s="6"/>
      <c r="O928" s="6"/>
      <c r="P928" s="6"/>
    </row>
    <row r="929" spans="1:16" ht="14.25" customHeight="1" x14ac:dyDescent="0.25">
      <c r="A929" s="6"/>
      <c r="B929" s="6"/>
      <c r="C929" s="6"/>
      <c r="D929" s="6"/>
      <c r="E929" s="6"/>
      <c r="F929" s="6"/>
      <c r="G929" s="6"/>
      <c r="H929" s="6"/>
      <c r="I929" s="6"/>
      <c r="J929" s="6"/>
      <c r="K929" s="6"/>
      <c r="L929" s="6"/>
      <c r="M929" s="6"/>
      <c r="N929" s="6"/>
      <c r="O929" s="6"/>
      <c r="P929" s="6"/>
    </row>
    <row r="930" spans="1:16" ht="14.25" customHeight="1" x14ac:dyDescent="0.25">
      <c r="A930" s="6"/>
      <c r="B930" s="6"/>
      <c r="C930" s="6"/>
      <c r="D930" s="6"/>
      <c r="E930" s="6"/>
      <c r="F930" s="6"/>
      <c r="G930" s="6"/>
      <c r="H930" s="6"/>
      <c r="I930" s="6"/>
      <c r="J930" s="6"/>
      <c r="K930" s="6"/>
      <c r="L930" s="6"/>
      <c r="M930" s="6"/>
      <c r="N930" s="6"/>
      <c r="O930" s="6"/>
      <c r="P930" s="6"/>
    </row>
    <row r="931" spans="1:16" ht="14.25" customHeight="1" x14ac:dyDescent="0.25">
      <c r="A931" s="6"/>
      <c r="B931" s="6"/>
      <c r="C931" s="6"/>
      <c r="D931" s="6"/>
      <c r="E931" s="6"/>
      <c r="F931" s="6"/>
      <c r="G931" s="6"/>
      <c r="H931" s="6"/>
      <c r="I931" s="6"/>
      <c r="J931" s="6"/>
      <c r="K931" s="6"/>
      <c r="L931" s="6"/>
      <c r="M931" s="6"/>
      <c r="N931" s="6"/>
      <c r="O931" s="6"/>
      <c r="P931" s="6"/>
    </row>
    <row r="932" spans="1:16" ht="14.25" customHeight="1" x14ac:dyDescent="0.25">
      <c r="A932" s="6"/>
      <c r="B932" s="6"/>
      <c r="C932" s="6"/>
      <c r="D932" s="6"/>
      <c r="E932" s="6"/>
      <c r="F932" s="6"/>
      <c r="G932" s="6"/>
      <c r="H932" s="6"/>
      <c r="I932" s="6"/>
      <c r="J932" s="6"/>
      <c r="K932" s="6"/>
      <c r="L932" s="6"/>
      <c r="M932" s="6"/>
      <c r="N932" s="6"/>
      <c r="O932" s="6"/>
      <c r="P932" s="6"/>
    </row>
    <row r="933" spans="1:16" ht="14.25" customHeight="1" x14ac:dyDescent="0.25">
      <c r="A933" s="6"/>
      <c r="B933" s="6"/>
      <c r="C933" s="6"/>
      <c r="D933" s="6"/>
      <c r="E933" s="6"/>
      <c r="F933" s="6"/>
      <c r="G933" s="6"/>
      <c r="H933" s="6"/>
      <c r="I933" s="6"/>
      <c r="J933" s="6"/>
      <c r="K933" s="6"/>
      <c r="L933" s="6"/>
      <c r="M933" s="6"/>
      <c r="N933" s="6"/>
      <c r="O933" s="6"/>
      <c r="P933" s="6"/>
    </row>
    <row r="934" spans="1:16" ht="14.25" customHeight="1" x14ac:dyDescent="0.25">
      <c r="A934" s="6"/>
      <c r="B934" s="6"/>
      <c r="C934" s="6"/>
      <c r="D934" s="6"/>
      <c r="E934" s="6"/>
      <c r="F934" s="6"/>
      <c r="G934" s="6"/>
      <c r="H934" s="6"/>
      <c r="I934" s="6"/>
      <c r="J934" s="6"/>
      <c r="K934" s="6"/>
      <c r="L934" s="6"/>
      <c r="M934" s="6"/>
      <c r="N934" s="6"/>
      <c r="O934" s="6"/>
      <c r="P934" s="6"/>
    </row>
    <row r="935" spans="1:16" ht="14.25" customHeight="1" x14ac:dyDescent="0.25">
      <c r="A935" s="6"/>
      <c r="B935" s="6"/>
      <c r="C935" s="6"/>
      <c r="D935" s="6"/>
      <c r="E935" s="6"/>
      <c r="F935" s="6"/>
      <c r="G935" s="6"/>
      <c r="H935" s="6"/>
      <c r="I935" s="6"/>
      <c r="J935" s="6"/>
      <c r="K935" s="6"/>
      <c r="L935" s="6"/>
      <c r="M935" s="6"/>
      <c r="N935" s="6"/>
      <c r="O935" s="6"/>
      <c r="P935" s="6"/>
    </row>
    <row r="936" spans="1:16" ht="14.25" customHeight="1" x14ac:dyDescent="0.25">
      <c r="A936" s="6"/>
      <c r="B936" s="6"/>
      <c r="C936" s="6"/>
      <c r="D936" s="6"/>
      <c r="E936" s="6"/>
      <c r="F936" s="6"/>
      <c r="G936" s="6"/>
      <c r="H936" s="6"/>
      <c r="I936" s="6"/>
      <c r="J936" s="6"/>
      <c r="K936" s="6"/>
      <c r="L936" s="6"/>
      <c r="M936" s="6"/>
      <c r="N936" s="6"/>
      <c r="O936" s="6"/>
      <c r="P936" s="6"/>
    </row>
    <row r="937" spans="1:16" ht="14.25" customHeight="1" x14ac:dyDescent="0.25">
      <c r="A937" s="6"/>
      <c r="B937" s="6"/>
      <c r="C937" s="6"/>
      <c r="D937" s="6"/>
      <c r="E937" s="6"/>
      <c r="F937" s="6"/>
      <c r="G937" s="6"/>
      <c r="H937" s="6"/>
      <c r="I937" s="6"/>
      <c r="J937" s="6"/>
      <c r="K937" s="6"/>
      <c r="L937" s="6"/>
      <c r="M937" s="6"/>
      <c r="N937" s="6"/>
      <c r="O937" s="6"/>
      <c r="P937" s="6"/>
    </row>
    <row r="938" spans="1:16" ht="14.25" customHeight="1" x14ac:dyDescent="0.25">
      <c r="A938" s="6"/>
      <c r="B938" s="6"/>
      <c r="C938" s="6"/>
      <c r="D938" s="6"/>
      <c r="E938" s="6"/>
      <c r="F938" s="6"/>
      <c r="G938" s="6"/>
      <c r="H938" s="6"/>
      <c r="I938" s="6"/>
      <c r="J938" s="6"/>
      <c r="K938" s="6"/>
      <c r="L938" s="6"/>
      <c r="M938" s="6"/>
      <c r="N938" s="6"/>
      <c r="O938" s="6"/>
      <c r="P938" s="6"/>
    </row>
    <row r="939" spans="1:16" ht="14.25" customHeight="1" x14ac:dyDescent="0.25">
      <c r="A939" s="6"/>
      <c r="B939" s="6"/>
      <c r="C939" s="6"/>
      <c r="D939" s="6"/>
      <c r="E939" s="6"/>
      <c r="F939" s="6"/>
      <c r="G939" s="6"/>
      <c r="H939" s="6"/>
      <c r="I939" s="6"/>
      <c r="J939" s="6"/>
      <c r="K939" s="6"/>
      <c r="L939" s="6"/>
      <c r="M939" s="6"/>
      <c r="N939" s="6"/>
      <c r="O939" s="6"/>
      <c r="P939" s="6"/>
    </row>
    <row r="940" spans="1:16" ht="14.25" customHeight="1" x14ac:dyDescent="0.25">
      <c r="A940" s="6"/>
      <c r="B940" s="6"/>
      <c r="C940" s="6"/>
      <c r="D940" s="6"/>
      <c r="E940" s="6"/>
      <c r="F940" s="6"/>
      <c r="G940" s="6"/>
      <c r="H940" s="6"/>
      <c r="I940" s="6"/>
      <c r="J940" s="6"/>
      <c r="K940" s="6"/>
      <c r="L940" s="6"/>
      <c r="M940" s="6"/>
      <c r="N940" s="6"/>
      <c r="O940" s="6"/>
      <c r="P940" s="6"/>
    </row>
    <row r="941" spans="1:16" ht="14.25" customHeight="1" x14ac:dyDescent="0.25">
      <c r="A941" s="6"/>
      <c r="B941" s="6"/>
      <c r="C941" s="6"/>
      <c r="D941" s="6"/>
      <c r="E941" s="6"/>
      <c r="F941" s="6"/>
      <c r="G941" s="6"/>
      <c r="H941" s="6"/>
      <c r="I941" s="6"/>
      <c r="J941" s="6"/>
      <c r="K941" s="6"/>
      <c r="L941" s="6"/>
      <c r="M941" s="6"/>
      <c r="N941" s="6"/>
      <c r="O941" s="6"/>
      <c r="P941" s="6"/>
    </row>
    <row r="942" spans="1:16" ht="14.25" customHeight="1" x14ac:dyDescent="0.25">
      <c r="A942" s="6"/>
      <c r="B942" s="6"/>
      <c r="C942" s="6"/>
      <c r="D942" s="6"/>
      <c r="E942" s="6"/>
      <c r="F942" s="6"/>
      <c r="G942" s="6"/>
      <c r="H942" s="6"/>
      <c r="I942" s="6"/>
      <c r="J942" s="6"/>
      <c r="K942" s="6"/>
      <c r="L942" s="6"/>
      <c r="M942" s="6"/>
      <c r="N942" s="6"/>
      <c r="O942" s="6"/>
      <c r="P942" s="6"/>
    </row>
    <row r="943" spans="1:16" ht="14.25" customHeight="1" x14ac:dyDescent="0.25">
      <c r="A943" s="6"/>
      <c r="B943" s="6"/>
      <c r="C943" s="6"/>
      <c r="D943" s="6"/>
      <c r="E943" s="6"/>
      <c r="F943" s="6"/>
      <c r="G943" s="6"/>
      <c r="H943" s="6"/>
      <c r="I943" s="6"/>
      <c r="J943" s="6"/>
      <c r="K943" s="6"/>
      <c r="L943" s="6"/>
      <c r="M943" s="6"/>
      <c r="N943" s="6"/>
      <c r="O943" s="6"/>
      <c r="P943" s="6"/>
    </row>
    <row r="944" spans="1:16" ht="14.25" customHeight="1" x14ac:dyDescent="0.25">
      <c r="A944" s="6"/>
      <c r="B944" s="6"/>
      <c r="C944" s="6"/>
      <c r="D944" s="6"/>
      <c r="E944" s="6"/>
      <c r="F944" s="6"/>
      <c r="G944" s="6"/>
      <c r="H944" s="6"/>
      <c r="I944" s="6"/>
      <c r="J944" s="6"/>
      <c r="K944" s="6"/>
      <c r="L944" s="6"/>
      <c r="M944" s="6"/>
      <c r="N944" s="6"/>
      <c r="O944" s="6"/>
      <c r="P944" s="6"/>
    </row>
    <row r="945" spans="1:16" ht="14.25" customHeight="1" x14ac:dyDescent="0.25">
      <c r="A945" s="6"/>
      <c r="B945" s="6"/>
      <c r="C945" s="6"/>
      <c r="D945" s="6"/>
      <c r="E945" s="6"/>
      <c r="F945" s="6"/>
      <c r="G945" s="6"/>
      <c r="H945" s="6"/>
      <c r="I945" s="6"/>
      <c r="J945" s="6"/>
      <c r="K945" s="6"/>
      <c r="L945" s="6"/>
      <c r="M945" s="6"/>
      <c r="N945" s="6"/>
      <c r="O945" s="6"/>
      <c r="P945" s="6"/>
    </row>
    <row r="946" spans="1:16" ht="14.25" customHeight="1" x14ac:dyDescent="0.25">
      <c r="A946" s="6"/>
      <c r="B946" s="6"/>
      <c r="C946" s="6"/>
      <c r="D946" s="6"/>
      <c r="E946" s="6"/>
      <c r="F946" s="6"/>
      <c r="G946" s="6"/>
      <c r="H946" s="6"/>
      <c r="I946" s="6"/>
      <c r="J946" s="6"/>
      <c r="K946" s="6"/>
      <c r="L946" s="6"/>
      <c r="M946" s="6"/>
      <c r="N946" s="6"/>
      <c r="O946" s="6"/>
      <c r="P946" s="6"/>
    </row>
    <row r="947" spans="1:16" ht="14.25" customHeight="1" x14ac:dyDescent="0.25">
      <c r="A947" s="6"/>
      <c r="B947" s="6"/>
      <c r="C947" s="6"/>
      <c r="D947" s="6"/>
      <c r="E947" s="6"/>
      <c r="F947" s="6"/>
      <c r="G947" s="6"/>
      <c r="H947" s="6"/>
      <c r="I947" s="6"/>
      <c r="J947" s="6"/>
      <c r="K947" s="6"/>
      <c r="L947" s="6"/>
      <c r="M947" s="6"/>
      <c r="N947" s="6"/>
      <c r="O947" s="6"/>
      <c r="P947" s="6"/>
    </row>
    <row r="948" spans="1:16" ht="14.25" customHeight="1" x14ac:dyDescent="0.25">
      <c r="A948" s="6"/>
      <c r="B948" s="6"/>
      <c r="C948" s="6"/>
      <c r="D948" s="6"/>
      <c r="E948" s="6"/>
      <c r="F948" s="6"/>
      <c r="G948" s="6"/>
      <c r="H948" s="6"/>
      <c r="I948" s="6"/>
      <c r="J948" s="6"/>
      <c r="K948" s="6"/>
      <c r="L948" s="6"/>
      <c r="M948" s="6"/>
      <c r="N948" s="6"/>
      <c r="O948" s="6"/>
      <c r="P948" s="6"/>
    </row>
    <row r="949" spans="1:16" ht="14.25" customHeight="1" x14ac:dyDescent="0.25">
      <c r="A949" s="6"/>
      <c r="B949" s="6"/>
      <c r="C949" s="6"/>
      <c r="D949" s="6"/>
      <c r="E949" s="6"/>
      <c r="F949" s="6"/>
      <c r="G949" s="6"/>
      <c r="H949" s="6"/>
      <c r="I949" s="6"/>
      <c r="J949" s="6"/>
      <c r="K949" s="6"/>
      <c r="L949" s="6"/>
      <c r="M949" s="6"/>
      <c r="N949" s="6"/>
      <c r="O949" s="6"/>
      <c r="P949" s="6"/>
    </row>
    <row r="950" spans="1:16" ht="14.25" customHeight="1" x14ac:dyDescent="0.25">
      <c r="A950" s="6"/>
      <c r="B950" s="6"/>
      <c r="C950" s="6"/>
      <c r="D950" s="6"/>
      <c r="E950" s="6"/>
      <c r="F950" s="6"/>
      <c r="G950" s="6"/>
      <c r="H950" s="6"/>
      <c r="I950" s="6"/>
      <c r="J950" s="6"/>
      <c r="K950" s="6"/>
      <c r="L950" s="6"/>
      <c r="M950" s="6"/>
      <c r="N950" s="6"/>
      <c r="O950" s="6"/>
      <c r="P950" s="6"/>
    </row>
    <row r="951" spans="1:16" ht="14.25" customHeight="1" x14ac:dyDescent="0.25">
      <c r="A951" s="6"/>
      <c r="B951" s="6"/>
      <c r="C951" s="6"/>
      <c r="D951" s="6"/>
      <c r="E951" s="6"/>
      <c r="F951" s="6"/>
      <c r="G951" s="6"/>
      <c r="H951" s="6"/>
      <c r="I951" s="6"/>
      <c r="J951" s="6"/>
      <c r="K951" s="6"/>
      <c r="L951" s="6"/>
      <c r="M951" s="6"/>
      <c r="N951" s="6"/>
      <c r="O951" s="6"/>
      <c r="P951" s="6"/>
    </row>
    <row r="952" spans="1:16" ht="14.25" customHeight="1" x14ac:dyDescent="0.25">
      <c r="A952" s="6"/>
      <c r="B952" s="6"/>
      <c r="C952" s="6"/>
      <c r="D952" s="6"/>
      <c r="E952" s="6"/>
      <c r="F952" s="6"/>
      <c r="G952" s="6"/>
      <c r="H952" s="6"/>
      <c r="I952" s="6"/>
      <c r="J952" s="6"/>
      <c r="K952" s="6"/>
      <c r="L952" s="6"/>
      <c r="M952" s="6"/>
      <c r="N952" s="6"/>
      <c r="O952" s="6"/>
      <c r="P952" s="6"/>
    </row>
    <row r="953" spans="1:16" ht="14.25" customHeight="1" x14ac:dyDescent="0.25">
      <c r="A953" s="6"/>
      <c r="B953" s="6"/>
      <c r="C953" s="6"/>
      <c r="D953" s="6"/>
      <c r="E953" s="6"/>
      <c r="F953" s="6"/>
      <c r="G953" s="6"/>
      <c r="H953" s="6"/>
      <c r="I953" s="6"/>
      <c r="J953" s="6"/>
      <c r="K953" s="6"/>
      <c r="L953" s="6"/>
      <c r="M953" s="6"/>
      <c r="N953" s="6"/>
      <c r="O953" s="6"/>
      <c r="P953" s="6"/>
    </row>
    <row r="954" spans="1:16" ht="14.25" customHeight="1" x14ac:dyDescent="0.25">
      <c r="A954" s="6"/>
      <c r="B954" s="6"/>
      <c r="C954" s="6"/>
      <c r="D954" s="6"/>
      <c r="E954" s="6"/>
      <c r="F954" s="6"/>
      <c r="G954" s="6"/>
      <c r="H954" s="6"/>
      <c r="I954" s="6"/>
      <c r="J954" s="6"/>
      <c r="K954" s="6"/>
      <c r="L954" s="6"/>
      <c r="M954" s="6"/>
      <c r="N954" s="6"/>
      <c r="O954" s="6"/>
      <c r="P954" s="6"/>
    </row>
    <row r="955" spans="1:16" ht="14.25" customHeight="1" x14ac:dyDescent="0.25">
      <c r="A955" s="6"/>
      <c r="B955" s="6"/>
      <c r="C955" s="6"/>
      <c r="D955" s="6"/>
      <c r="E955" s="6"/>
      <c r="F955" s="6"/>
      <c r="G955" s="6"/>
      <c r="H955" s="6"/>
      <c r="I955" s="6"/>
      <c r="J955" s="6"/>
      <c r="K955" s="6"/>
      <c r="L955" s="6"/>
      <c r="M955" s="6"/>
      <c r="N955" s="6"/>
      <c r="O955" s="6"/>
      <c r="P955" s="6"/>
    </row>
    <row r="956" spans="1:16" ht="14.25" customHeight="1" x14ac:dyDescent="0.25">
      <c r="A956" s="6"/>
      <c r="B956" s="6"/>
      <c r="C956" s="6" t="s">
        <v>435</v>
      </c>
      <c r="D956" s="6"/>
      <c r="E956" s="6"/>
      <c r="F956" s="6"/>
      <c r="G956" s="6"/>
      <c r="H956" s="6"/>
      <c r="I956" s="6"/>
      <c r="J956" s="6"/>
      <c r="K956" s="6"/>
      <c r="L956" s="6"/>
      <c r="M956" s="6"/>
      <c r="N956" s="6"/>
      <c r="O956" s="6"/>
      <c r="P956" s="6"/>
    </row>
    <row r="957" spans="1:16" ht="14.25" customHeight="1" x14ac:dyDescent="0.25">
      <c r="A957" s="6"/>
      <c r="B957" s="6"/>
      <c r="C957" s="6" t="s">
        <v>436</v>
      </c>
      <c r="D957" s="6"/>
      <c r="E957" s="6"/>
      <c r="F957" s="6"/>
      <c r="G957" s="6"/>
      <c r="H957" s="6"/>
      <c r="I957" s="6"/>
      <c r="J957" s="6"/>
      <c r="K957" s="6"/>
      <c r="L957" s="6"/>
      <c r="M957" s="6"/>
      <c r="N957" s="6"/>
      <c r="O957" s="6"/>
      <c r="P957" s="6"/>
    </row>
    <row r="958" spans="1:16" ht="14.25" customHeight="1" x14ac:dyDescent="0.25">
      <c r="A958" s="6"/>
      <c r="B958" s="6"/>
      <c r="C958" s="6"/>
      <c r="D958" s="6"/>
      <c r="E958" s="6"/>
      <c r="F958" s="6"/>
      <c r="G958" s="6"/>
      <c r="H958" s="6"/>
      <c r="I958" s="6"/>
      <c r="J958" s="6"/>
      <c r="K958" s="6"/>
      <c r="L958" s="6"/>
      <c r="M958" s="6"/>
      <c r="N958" s="6"/>
      <c r="O958" s="6"/>
      <c r="P958" s="6"/>
    </row>
    <row r="959" spans="1:16" ht="14.25" customHeight="1" x14ac:dyDescent="0.25">
      <c r="A959" s="6"/>
      <c r="B959" s="6"/>
      <c r="C959" s="6"/>
      <c r="D959" s="6"/>
      <c r="E959" s="6"/>
      <c r="F959" s="6"/>
      <c r="G959" s="6"/>
      <c r="H959" s="6"/>
      <c r="I959" s="6"/>
      <c r="J959" s="6"/>
      <c r="K959" s="6"/>
      <c r="L959" s="6"/>
      <c r="M959" s="6"/>
      <c r="N959" s="6"/>
      <c r="O959" s="6"/>
      <c r="P959" s="6"/>
    </row>
    <row r="960" spans="1:16" ht="14.25" customHeight="1" x14ac:dyDescent="0.25">
      <c r="A960" s="6"/>
      <c r="B960" s="6"/>
      <c r="C960" s="6"/>
      <c r="D960" s="6"/>
      <c r="E960" s="6"/>
      <c r="F960" s="6"/>
      <c r="G960" s="6"/>
      <c r="H960" s="6"/>
      <c r="I960" s="6"/>
      <c r="J960" s="6"/>
      <c r="K960" s="6"/>
      <c r="L960" s="6"/>
      <c r="M960" s="6"/>
      <c r="N960" s="6"/>
      <c r="O960" s="6"/>
      <c r="P960" s="6"/>
    </row>
    <row r="961" spans="1:16" ht="14.25" customHeight="1" x14ac:dyDescent="0.25">
      <c r="A961" s="6"/>
      <c r="B961" s="13" t="s">
        <v>437</v>
      </c>
      <c r="C961" s="13" t="s">
        <v>438</v>
      </c>
      <c r="D961" s="13"/>
      <c r="E961" s="13" t="s">
        <v>439</v>
      </c>
      <c r="F961" s="6"/>
      <c r="G961" s="6"/>
      <c r="H961" s="6"/>
      <c r="I961" s="6"/>
      <c r="J961" s="6"/>
      <c r="K961" s="6"/>
      <c r="L961" s="6"/>
      <c r="M961" s="6"/>
      <c r="N961" s="6"/>
      <c r="O961" s="6"/>
      <c r="P961" s="6"/>
    </row>
    <row r="962" spans="1:16" ht="14.25" customHeight="1" x14ac:dyDescent="0.25">
      <c r="A962" s="6"/>
      <c r="B962" s="13">
        <f t="shared" ref="B962:C962" ca="1" si="0">COUNTIF(B:B,"ja")</f>
        <v>99</v>
      </c>
      <c r="C962" s="13">
        <f t="shared" ca="1" si="0"/>
        <v>74</v>
      </c>
      <c r="D962" s="13"/>
      <c r="E962" s="13">
        <f ca="1">COUNTIF(E:E,"ja")</f>
        <v>29</v>
      </c>
      <c r="F962" s="6"/>
      <c r="G962" s="6"/>
      <c r="H962" s="6"/>
      <c r="I962" s="6"/>
      <c r="J962" s="6"/>
      <c r="K962" s="6"/>
      <c r="L962" s="6"/>
      <c r="M962" s="6"/>
      <c r="N962" s="6"/>
      <c r="O962" s="6"/>
      <c r="P962" s="6"/>
    </row>
    <row r="963" spans="1:16" ht="14.25" customHeight="1" x14ac:dyDescent="0.25">
      <c r="A963" s="6"/>
      <c r="B963" s="13" t="s">
        <v>440</v>
      </c>
      <c r="C963" s="13" t="s">
        <v>441</v>
      </c>
      <c r="D963" s="13"/>
      <c r="E963" s="13" t="s">
        <v>442</v>
      </c>
      <c r="F963" s="6"/>
      <c r="G963" s="6"/>
      <c r="H963" s="6"/>
      <c r="I963" s="6"/>
      <c r="J963" s="6"/>
      <c r="K963" s="6"/>
      <c r="L963" s="6"/>
      <c r="M963" s="6"/>
      <c r="N963" s="6"/>
      <c r="O963" s="6"/>
      <c r="P963" s="6"/>
    </row>
    <row r="964" spans="1:16" ht="14.25" customHeight="1" x14ac:dyDescent="0.25">
      <c r="A964" s="6"/>
      <c r="B964" s="13">
        <f t="shared" ref="B964:C964" ca="1" si="1">COUNTIF(B:B,"Nei")</f>
        <v>45</v>
      </c>
      <c r="C964" s="13">
        <f t="shared" ca="1" si="1"/>
        <v>80</v>
      </c>
      <c r="D964" s="13"/>
      <c r="E964" s="13">
        <f ca="1">COUNTIF(E:E,"Nei")</f>
        <v>48</v>
      </c>
      <c r="F964" s="6"/>
      <c r="G964" s="6"/>
      <c r="H964" s="6"/>
      <c r="I964" s="6"/>
      <c r="J964" s="6"/>
      <c r="K964" s="6"/>
      <c r="L964" s="6"/>
      <c r="M964" s="6"/>
      <c r="N964" s="6"/>
      <c r="O964" s="6"/>
      <c r="P964" s="6"/>
    </row>
    <row r="965" spans="1:16" ht="14.25" customHeight="1" x14ac:dyDescent="0.25">
      <c r="A965" s="6"/>
      <c r="B965" s="13"/>
      <c r="C965" s="13"/>
      <c r="D965" s="13"/>
      <c r="E965" s="13"/>
      <c r="F965" s="6"/>
      <c r="G965" s="6"/>
      <c r="H965" s="6"/>
      <c r="I965" s="6"/>
      <c r="J965" s="6"/>
      <c r="K965" s="6"/>
      <c r="L965" s="6"/>
      <c r="M965" s="6"/>
      <c r="N965" s="6"/>
      <c r="O965" s="6"/>
      <c r="P965" s="6"/>
    </row>
    <row r="966" spans="1:16" ht="14.25" customHeight="1" x14ac:dyDescent="0.25">
      <c r="A966" s="6"/>
      <c r="B966" s="10" t="s">
        <v>443</v>
      </c>
      <c r="C966" s="10" t="s">
        <v>444</v>
      </c>
      <c r="D966" s="13"/>
      <c r="E966" s="10" t="s">
        <v>445</v>
      </c>
      <c r="F966" s="6"/>
      <c r="G966" s="6"/>
      <c r="H966" s="6"/>
      <c r="I966" s="6"/>
      <c r="J966" s="6"/>
      <c r="K966" s="6"/>
      <c r="L966" s="6"/>
      <c r="M966" s="6"/>
      <c r="N966" s="6"/>
      <c r="O966" s="6"/>
      <c r="P966" s="6"/>
    </row>
    <row r="967" spans="1:16" ht="14.25" customHeight="1" x14ac:dyDescent="0.25">
      <c r="A967" s="6"/>
      <c r="B967" s="13"/>
      <c r="C967" s="13"/>
      <c r="D967" s="13"/>
      <c r="E967" s="13"/>
      <c r="F967" s="6"/>
      <c r="G967" s="6"/>
      <c r="H967" s="6"/>
      <c r="I967" s="6"/>
      <c r="J967" s="6"/>
      <c r="K967" s="6"/>
      <c r="L967" s="6"/>
      <c r="M967" s="6"/>
      <c r="N967" s="6"/>
      <c r="O967" s="6"/>
      <c r="P967" s="6"/>
    </row>
    <row r="968" spans="1:16" ht="14.25" customHeight="1" x14ac:dyDescent="0.25">
      <c r="A968" s="6"/>
      <c r="B968" s="13"/>
      <c r="C968" s="13"/>
      <c r="D968" s="13"/>
      <c r="E968" s="13"/>
      <c r="F968" s="6"/>
      <c r="G968" s="6"/>
      <c r="H968" s="6"/>
      <c r="I968" s="6"/>
      <c r="J968" s="6"/>
      <c r="K968" s="6"/>
      <c r="L968" s="6"/>
      <c r="M968" s="6"/>
      <c r="N968" s="6"/>
      <c r="O968" s="6"/>
      <c r="P968" s="6"/>
    </row>
    <row r="969" spans="1:16" ht="14.25" customHeight="1" x14ac:dyDescent="0.25">
      <c r="A969" s="6"/>
      <c r="B969" s="18" t="s">
        <v>446</v>
      </c>
      <c r="C969" s="13"/>
      <c r="D969" s="13"/>
      <c r="E969" s="13"/>
      <c r="F969" s="6"/>
      <c r="G969" s="6"/>
      <c r="H969" s="6"/>
      <c r="I969" s="6"/>
      <c r="J969" s="6"/>
      <c r="K969" s="6"/>
      <c r="L969" s="6"/>
      <c r="M969" s="6"/>
      <c r="N969" s="6"/>
      <c r="O969" s="6"/>
      <c r="P969" s="6"/>
    </row>
    <row r="970" spans="1:16" ht="14.25" customHeight="1" x14ac:dyDescent="0.25">
      <c r="A970" s="6"/>
      <c r="B970" s="13" t="s">
        <v>437</v>
      </c>
      <c r="C970" s="13" t="s">
        <v>438</v>
      </c>
      <c r="D970" s="13"/>
      <c r="E970" s="13" t="s">
        <v>447</v>
      </c>
      <c r="F970" s="6"/>
      <c r="G970" s="6"/>
      <c r="H970" s="6"/>
      <c r="I970" s="6"/>
      <c r="J970" s="6"/>
      <c r="K970" s="6"/>
      <c r="L970" s="6"/>
      <c r="M970" s="6"/>
      <c r="N970" s="6"/>
      <c r="O970" s="6"/>
      <c r="P970" s="6"/>
    </row>
    <row r="971" spans="1:16" ht="14.25" customHeight="1" x14ac:dyDescent="0.25">
      <c r="A971" s="6"/>
      <c r="B971" s="19">
        <f t="shared" ref="B971:C971" ca="1" si="2">COUNTIF(B:B, "ja") / (B962+B964) * 100</f>
        <v>68.75</v>
      </c>
      <c r="C971" s="19">
        <f t="shared" ca="1" si="2"/>
        <v>48.05194805</v>
      </c>
      <c r="D971" s="19"/>
      <c r="E971" s="19">
        <f ca="1">COUNTIF(E:E, "ja") / (E962+E964) * 100</f>
        <v>37.662337659999999</v>
      </c>
      <c r="F971" s="6"/>
      <c r="G971" s="6"/>
      <c r="H971" s="6"/>
      <c r="I971" s="6"/>
      <c r="J971" s="6"/>
      <c r="K971" s="6"/>
      <c r="L971" s="6"/>
      <c r="M971" s="6"/>
      <c r="N971" s="6"/>
      <c r="O971" s="6"/>
      <c r="P971" s="6"/>
    </row>
    <row r="972" spans="1:16" ht="14.25" customHeight="1" x14ac:dyDescent="0.25">
      <c r="A972" s="6"/>
      <c r="B972" s="13" t="s">
        <v>440</v>
      </c>
      <c r="C972" s="13" t="s">
        <v>441</v>
      </c>
      <c r="D972" s="13"/>
      <c r="E972" s="13" t="s">
        <v>448</v>
      </c>
      <c r="F972" s="6"/>
      <c r="G972" s="6"/>
      <c r="H972" s="6"/>
      <c r="I972" s="6"/>
      <c r="J972" s="6"/>
      <c r="K972" s="6"/>
      <c r="L972" s="6"/>
      <c r="M972" s="6"/>
      <c r="N972" s="6"/>
      <c r="O972" s="6"/>
      <c r="P972" s="6"/>
    </row>
    <row r="973" spans="1:16" ht="14.25" customHeight="1" x14ac:dyDescent="0.25">
      <c r="A973" s="6"/>
      <c r="B973" s="19">
        <f t="shared" ref="B973:C973" ca="1" si="3">COUNTIF(B:B, "nei") / (B962+B964) * 100</f>
        <v>31.25</v>
      </c>
      <c r="C973" s="19">
        <f t="shared" ca="1" si="3"/>
        <v>51.94805195</v>
      </c>
      <c r="D973" s="19"/>
      <c r="E973" s="19">
        <f ca="1">COUNTIF(E:E, "nei") / (E962+E964) * 100</f>
        <v>62.337662340000001</v>
      </c>
      <c r="F973" s="6"/>
      <c r="G973" s="6"/>
      <c r="H973" s="6"/>
      <c r="I973" s="6"/>
      <c r="J973" s="6"/>
      <c r="K973" s="6"/>
      <c r="L973" s="6"/>
      <c r="M973" s="6"/>
      <c r="N973" s="6"/>
      <c r="O973" s="6"/>
      <c r="P973" s="6"/>
    </row>
    <row r="974" spans="1:16" ht="14.25" customHeight="1" x14ac:dyDescent="0.25">
      <c r="A974" s="6"/>
      <c r="B974" s="13"/>
      <c r="C974" s="13"/>
      <c r="D974" s="13"/>
      <c r="E974" s="13"/>
      <c r="F974" s="6"/>
      <c r="G974" s="6"/>
      <c r="H974" s="6"/>
      <c r="I974" s="6"/>
      <c r="J974" s="6"/>
      <c r="K974" s="6"/>
      <c r="L974" s="6"/>
      <c r="M974" s="6"/>
      <c r="N974" s="6"/>
      <c r="O974" s="6"/>
      <c r="P974" s="6"/>
    </row>
    <row r="975" spans="1:16" ht="14.25" customHeight="1" x14ac:dyDescent="0.25">
      <c r="A975" s="6"/>
      <c r="B975" s="13"/>
      <c r="C975" s="13"/>
      <c r="D975" s="13"/>
      <c r="E975" s="13"/>
      <c r="F975" s="6"/>
      <c r="G975" s="6"/>
      <c r="H975" s="6"/>
      <c r="I975" s="6"/>
      <c r="J975" s="6"/>
      <c r="K975" s="6"/>
      <c r="L975" s="6"/>
      <c r="M975" s="6"/>
      <c r="N975" s="6"/>
      <c r="O975" s="6"/>
      <c r="P975" s="6"/>
    </row>
    <row r="976" spans="1:16" ht="14.25" customHeight="1" x14ac:dyDescent="0.25">
      <c r="A976" s="6"/>
      <c r="B976" s="6"/>
      <c r="C976" s="6"/>
      <c r="D976" s="6"/>
      <c r="E976" s="6"/>
      <c r="F976" s="6"/>
      <c r="G976" s="6"/>
      <c r="H976" s="6"/>
      <c r="I976" s="6"/>
      <c r="J976" s="6"/>
      <c r="K976" s="6"/>
      <c r="L976" s="6"/>
      <c r="M976" s="6"/>
      <c r="N976" s="6"/>
      <c r="O976" s="6"/>
      <c r="P976" s="6"/>
    </row>
    <row r="977" spans="1:16" ht="14.25" customHeight="1" x14ac:dyDescent="0.25">
      <c r="A977" s="6"/>
      <c r="B977" s="6"/>
      <c r="C977" s="6"/>
      <c r="D977" s="6"/>
      <c r="E977" s="6"/>
      <c r="F977" s="6"/>
      <c r="G977" s="6"/>
      <c r="H977" s="6"/>
      <c r="I977" s="6"/>
      <c r="J977" s="6"/>
      <c r="K977" s="6"/>
      <c r="L977" s="6"/>
      <c r="M977" s="6"/>
      <c r="N977" s="6"/>
      <c r="O977" s="6"/>
      <c r="P977" s="6"/>
    </row>
    <row r="978" spans="1:16" ht="14.25" customHeight="1" x14ac:dyDescent="0.25">
      <c r="A978" s="6"/>
      <c r="B978" s="6"/>
      <c r="C978" s="6"/>
      <c r="D978" s="6"/>
      <c r="E978" s="6"/>
      <c r="F978" s="6"/>
      <c r="G978" s="6"/>
      <c r="H978" s="6"/>
      <c r="I978" s="6"/>
      <c r="J978" s="6"/>
      <c r="K978" s="6"/>
      <c r="L978" s="6"/>
      <c r="M978" s="6"/>
      <c r="N978" s="6"/>
      <c r="O978" s="6"/>
      <c r="P978" s="6"/>
    </row>
    <row r="979" spans="1:16" ht="14.25" customHeight="1" x14ac:dyDescent="0.25">
      <c r="A979" s="6"/>
      <c r="B979" s="6"/>
      <c r="C979" s="6"/>
      <c r="D979" s="6"/>
      <c r="E979" s="6"/>
      <c r="F979" s="6"/>
      <c r="G979" s="6"/>
      <c r="H979" s="6"/>
      <c r="I979" s="6"/>
      <c r="J979" s="6"/>
      <c r="K979" s="6"/>
      <c r="L979" s="6"/>
      <c r="M979" s="6"/>
      <c r="N979" s="6"/>
      <c r="O979" s="6"/>
      <c r="P979" s="6"/>
    </row>
    <row r="980" spans="1:16" ht="14.25" customHeight="1" x14ac:dyDescent="0.25">
      <c r="A980" s="6"/>
      <c r="B980" s="6"/>
      <c r="C980" s="6"/>
      <c r="D980" s="6"/>
      <c r="E980" s="6"/>
      <c r="F980" s="6"/>
      <c r="G980" s="6"/>
      <c r="H980" s="6"/>
      <c r="I980" s="6"/>
      <c r="J980" s="6"/>
      <c r="K980" s="6"/>
      <c r="L980" s="6"/>
      <c r="M980" s="6"/>
      <c r="N980" s="6"/>
      <c r="O980" s="6"/>
      <c r="P980" s="6"/>
    </row>
    <row r="981" spans="1:16" ht="14.25" customHeight="1" x14ac:dyDescent="0.25">
      <c r="A981" s="6"/>
      <c r="B981" s="6"/>
      <c r="C981" s="6"/>
      <c r="D981" s="6"/>
      <c r="E981" s="6"/>
      <c r="F981" s="6"/>
      <c r="G981" s="6"/>
      <c r="H981" s="6"/>
      <c r="I981" s="6"/>
      <c r="J981" s="6"/>
      <c r="K981" s="6"/>
      <c r="L981" s="6"/>
      <c r="M981" s="6"/>
      <c r="N981" s="6"/>
      <c r="O981" s="6"/>
      <c r="P981" s="6"/>
    </row>
    <row r="982" spans="1:16" ht="14.25" customHeight="1" x14ac:dyDescent="0.25">
      <c r="A982" s="6"/>
      <c r="B982" s="6"/>
      <c r="C982" s="6"/>
      <c r="D982" s="6"/>
      <c r="E982" s="6"/>
      <c r="F982" s="6"/>
      <c r="G982" s="6"/>
      <c r="H982" s="6"/>
      <c r="I982" s="6"/>
      <c r="J982" s="6"/>
      <c r="K982" s="6"/>
      <c r="L982" s="6"/>
      <c r="M982" s="6"/>
      <c r="N982" s="6"/>
      <c r="O982" s="6"/>
      <c r="P982" s="6"/>
    </row>
    <row r="983" spans="1:16" ht="14.25" customHeight="1" x14ac:dyDescent="0.25">
      <c r="A983" s="6"/>
      <c r="B983" s="6"/>
      <c r="C983" s="6"/>
      <c r="D983" s="6"/>
      <c r="E983" s="6"/>
      <c r="F983" s="6"/>
      <c r="G983" s="6"/>
      <c r="H983" s="6"/>
      <c r="I983" s="6"/>
      <c r="J983" s="6"/>
      <c r="K983" s="6"/>
      <c r="L983" s="6"/>
      <c r="M983" s="6"/>
      <c r="N983" s="6"/>
      <c r="O983" s="6"/>
      <c r="P983" s="6"/>
    </row>
    <row r="984" spans="1:16" ht="14.25" customHeight="1" x14ac:dyDescent="0.25">
      <c r="A984" s="6"/>
      <c r="B984" s="6"/>
      <c r="C984" s="6"/>
      <c r="D984" s="6"/>
      <c r="E984" s="6"/>
      <c r="F984" s="6"/>
      <c r="G984" s="6"/>
      <c r="H984" s="6"/>
      <c r="I984" s="6"/>
      <c r="J984" s="6"/>
      <c r="K984" s="6"/>
      <c r="L984" s="6"/>
      <c r="M984" s="6"/>
      <c r="N984" s="6"/>
      <c r="O984" s="6"/>
      <c r="P984" s="6"/>
    </row>
    <row r="985" spans="1:16" ht="14.25" customHeight="1" x14ac:dyDescent="0.25">
      <c r="A985" s="6"/>
      <c r="B985" s="6"/>
      <c r="C985" s="6"/>
      <c r="D985" s="6"/>
      <c r="E985" s="6"/>
      <c r="F985" s="6"/>
      <c r="G985" s="6"/>
      <c r="H985" s="6"/>
      <c r="I985" s="6"/>
      <c r="J985" s="6"/>
      <c r="K985" s="6"/>
      <c r="L985" s="6"/>
      <c r="M985" s="6"/>
      <c r="N985" s="6"/>
      <c r="O985" s="6"/>
      <c r="P985" s="6"/>
    </row>
    <row r="986" spans="1:16" ht="14.25" customHeight="1" x14ac:dyDescent="0.25">
      <c r="A986" s="6"/>
      <c r="B986" s="6"/>
      <c r="C986" s="6"/>
      <c r="D986" s="6"/>
      <c r="E986" s="6"/>
      <c r="F986" s="6"/>
      <c r="G986" s="6"/>
      <c r="H986" s="6"/>
      <c r="I986" s="6"/>
      <c r="J986" s="6"/>
      <c r="K986" s="6"/>
      <c r="L986" s="6"/>
      <c r="M986" s="6"/>
      <c r="N986" s="6"/>
      <c r="O986" s="6"/>
      <c r="P986" s="6"/>
    </row>
    <row r="987" spans="1:16" ht="14.25" customHeight="1" x14ac:dyDescent="0.25">
      <c r="A987" s="6"/>
      <c r="B987" s="6"/>
      <c r="C987" s="6"/>
      <c r="D987" s="6"/>
      <c r="E987" s="6"/>
      <c r="F987" s="6"/>
      <c r="G987" s="6"/>
      <c r="H987" s="6"/>
      <c r="I987" s="6"/>
      <c r="J987" s="6"/>
      <c r="K987" s="6"/>
      <c r="L987" s="6"/>
      <c r="M987" s="6"/>
      <c r="N987" s="6"/>
      <c r="O987" s="6"/>
      <c r="P987" s="6"/>
    </row>
    <row r="988" spans="1:16" ht="14.25" customHeight="1" x14ac:dyDescent="0.25">
      <c r="A988" s="6"/>
      <c r="B988" s="6"/>
      <c r="C988" s="6"/>
      <c r="D988" s="6"/>
      <c r="E988" s="6"/>
      <c r="F988" s="6"/>
      <c r="G988" s="6"/>
      <c r="H988" s="6"/>
      <c r="I988" s="6"/>
      <c r="J988" s="6"/>
      <c r="K988" s="6"/>
      <c r="L988" s="6"/>
      <c r="M988" s="6"/>
      <c r="N988" s="6"/>
      <c r="O988" s="6"/>
      <c r="P988" s="6"/>
    </row>
  </sheetData>
  <autoFilter ref="A1:F164" xr:uid="{00000000-0009-0000-0000-000000000000}"/>
  <customSheetViews>
    <customSheetView guid="{8F500CDC-D477-4515-988A-3978023BD97B}" filter="1" showAutoFilter="1">
      <pageMargins left="0.7" right="0.7" top="0.75" bottom="0.75" header="0.3" footer="0.3"/>
      <autoFilter ref="A1:P959" xr:uid="{57183C18-032C-41C8-98B0-499EC64424ED}">
        <filterColumn colId="1">
          <filters>
            <filter val="42"/>
            <filter val="97"/>
            <filter val="Antall som er kjent med uttalelsen:"/>
            <filter val="Antall som ikke er kjent med uttalelsen:"/>
            <filter val="Ja"/>
          </filters>
        </filterColumn>
      </autoFilter>
    </customSheetView>
  </customSheetViews>
  <dataValidations count="4">
    <dataValidation type="list" allowBlank="1" showErrorMessage="1" sqref="I80:I81 I141:I142 I151:I157" xr:uid="{00000000-0002-0000-0000-000000000000}">
      <formula1>"Ja, fordi det ikke legges inn noe før møtene,Ja, fordi det som legges inn publiseres åpent før møtene,Ja, fordi den bare brukes til taushetsbelagte saker,Nei, fordi det ikke er åpent for innsyn i forkant av møtene,Uklart,Grensetilfelle"</formula1>
    </dataValidation>
    <dataValidation type="list" allowBlank="1" sqref="I148:I150 I2:I146" xr:uid="{00000000-0002-0000-0000-000001000000}">
      <formula1>"Ja, fordi det ikke legges inn noe før møtene,Ja, fordi det som legges inn publiseres åpent før møtene,Ja, fordi den bare brukes til taushetsbelagte saker,Nei, fordi det ikke er åpent for innsyn i forkant av møtene,Uklart,Kompromiss"</formula1>
    </dataValidation>
    <dataValidation type="list" allowBlank="1" showErrorMessage="1" sqref="K2:K157" xr:uid="{00000000-0002-0000-0000-000002000000}">
      <formula1>"Begynne å publisere forslag og innlegg åpent i forkant av møtene,Bytte leverandør,Be leverandør om å få løsning,Finne en bedre løsning,Uklart"</formula1>
    </dataValidation>
    <dataValidation type="list" allowBlank="1" showErrorMessage="1" sqref="J2:J157" xr:uid="{00000000-0002-0000-0000-000003000000}">
      <formula1>"Fordi kommunen mener det ikke foregår saksbehandling i løsningen,Fordi kommunen mener det ikke bør være innsyn i opplysningene,Fordi den tekniske løsningen deres ikke tillater det,Uklart"</formula1>
    </dataValidation>
  </dataValidations>
  <hyperlinks>
    <hyperlink ref="F88" r:id="rId1" location="heading-h2-3" xr:uid="{00000000-0004-0000-0000-000000000000}"/>
  </hyperlinks>
  <pageMargins left="0.7" right="0.7" top="0.75" bottom="0.75" header="0" footer="0"/>
  <pageSetup paperSize="9" orientation="portrait"/>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Hoveddokument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Sindre Granly Meldalen</cp:lastModifiedBy>
  <dcterms:modified xsi:type="dcterms:W3CDTF">2024-09-20T12:43:51Z</dcterms:modified>
</cp:coreProperties>
</file>